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Volumes/facultyaffairs/FacultyAffairsInternalFiles/_Additional Employment/2403_Masters/Calculators for 2403/2019-2020/"/>
    </mc:Choice>
  </mc:AlternateContent>
  <xr:revisionPtr revIDLastSave="0" documentId="13_ncr:1_{5B54B94A-F28A-6449-BC38-3FEBFB309AFF}" xr6:coauthVersionLast="43" xr6:coauthVersionMax="43" xr10:uidLastSave="{00000000-0000-0000-0000-000000000000}"/>
  <bookViews>
    <workbookView xWindow="32380" yWindow="1800" windowWidth="22780" windowHeight="15440" xr2:uid="{00000000-000D-0000-FFFF-FFFF00000000}"/>
  </bookViews>
  <sheets>
    <sheet name="Summer 2019" sheetId="1" r:id="rId1"/>
    <sheet name="Calendar Summer 2019" sheetId="2" r:id="rId2"/>
  </sheets>
  <definedNames>
    <definedName name="_xlnm.Print_Area" localSheetId="0">'Summer 2019'!$A$1:$J$37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3" i="1" l="1"/>
  <c r="E34" i="1"/>
  <c r="D36" i="1"/>
  <c r="E35" i="1"/>
  <c r="G29" i="1"/>
  <c r="D23" i="1"/>
  <c r="D29" i="1"/>
  <c r="D30" i="1"/>
  <c r="J25" i="1"/>
  <c r="J29" i="1"/>
  <c r="J30" i="1"/>
  <c r="I29" i="1"/>
  <c r="H29" i="1"/>
  <c r="J28" i="1"/>
  <c r="D28" i="1"/>
  <c r="J27" i="1"/>
  <c r="J26" i="1"/>
  <c r="D26" i="1"/>
</calcChain>
</file>

<file path=xl/sharedStrings.xml><?xml version="1.0" encoding="utf-8"?>
<sst xmlns="http://schemas.openxmlformats.org/spreadsheetml/2006/main" count="96" uniqueCount="75">
  <si>
    <t>Summer Full Term - ADDITIONAL EMPLOYMENT FOR FULL-TIME</t>
  </si>
  <si>
    <t>For Use Between 5/24/2019 - 8/18/2019</t>
  </si>
  <si>
    <t>I.    Complete Employee and Department Data</t>
  </si>
  <si>
    <t>II.   Complete the Calculator</t>
  </si>
  <si>
    <t>Instructions for Completing the Calculator</t>
  </si>
  <si>
    <r>
      <rPr>
        <b/>
        <sz val="12"/>
        <color rgb="FF0000FF"/>
        <rFont val="Calibri"/>
        <family val="2"/>
        <scheme val="minor"/>
      </rPr>
      <t>STEP 1:</t>
    </r>
    <r>
      <rPr>
        <sz val="12"/>
        <color rgb="FF0000FF"/>
        <rFont val="Calibri"/>
        <family val="2"/>
        <scheme val="minor"/>
      </rPr>
      <t xml:space="preserve">  Enter Monthly Full-time Base Rate of Pay (from Primary Position)</t>
    </r>
  </si>
  <si>
    <r>
      <rPr>
        <b/>
        <sz val="12"/>
        <color rgb="FF0000FF"/>
        <rFont val="Calibri"/>
        <family val="2"/>
        <scheme val="minor"/>
      </rPr>
      <t>STEP 2:</t>
    </r>
    <r>
      <rPr>
        <sz val="12"/>
        <color rgb="FF0000FF"/>
        <rFont val="Calibri"/>
        <family val="2"/>
        <scheme val="minor"/>
      </rPr>
      <t xml:space="preserve">  Enter Time Base if less than full-time; enter in decimal format (may not be more than 1.0 per appointment) 
                *This is to be entered on the Appointment Form
               </t>
    </r>
  </si>
  <si>
    <r>
      <rPr>
        <b/>
        <sz val="12"/>
        <color rgb="FF00B050"/>
        <rFont val="Calibri"/>
        <family val="2"/>
        <scheme val="minor"/>
      </rPr>
      <t>STEP 3:</t>
    </r>
    <r>
      <rPr>
        <sz val="12"/>
        <color rgb="FF00B050"/>
        <rFont val="Calibri"/>
        <family val="2"/>
        <scheme val="minor"/>
      </rPr>
      <t xml:space="preserve">  Enter Compensation for this Assignment and Time base onto the Appointment Form (Green Font)</t>
    </r>
  </si>
  <si>
    <t xml:space="preserve">Compensation for this Assignment will then be populated in cell C13.  
*This is to be entered on appointment form </t>
  </si>
  <si>
    <t>If Residual Payment is negative, termination must be processed prior to cutoff to avoid overpayment.</t>
  </si>
  <si>
    <t>Employee Name:</t>
  </si>
  <si>
    <t>Department Name:</t>
  </si>
  <si>
    <t>Employee ID:</t>
  </si>
  <si>
    <t>Department #:</t>
  </si>
  <si>
    <t>Monthly Full-time Base Rate of Pay:</t>
  </si>
  <si>
    <t>Time Base:</t>
  </si>
  <si>
    <t>Full Compensation for this Assignment:</t>
  </si>
  <si>
    <t>Enter on FORM</t>
  </si>
  <si>
    <t># Worked Days</t>
  </si>
  <si>
    <t>Paid Days</t>
  </si>
  <si>
    <t>Master Payroll Pay Days</t>
  </si>
  <si>
    <t>Amt of $ SCO Will Issue</t>
  </si>
  <si>
    <t>Amount to be paid per WTU = Base Rate * 12 / 30</t>
  </si>
  <si>
    <t>May*</t>
  </si>
  <si>
    <t>Unit Equivalent for Time base:</t>
  </si>
  <si>
    <t>June</t>
  </si>
  <si>
    <t>Units per yr (1/30th):</t>
  </si>
  <si>
    <t>July*</t>
  </si>
  <si>
    <t>Per Unit</t>
  </si>
  <si>
    <t>1/30th:</t>
  </si>
  <si>
    <t>August</t>
  </si>
  <si>
    <t>Time base (*Enter on FORM)</t>
  </si>
  <si>
    <t>FTE Over:</t>
  </si>
  <si>
    <t>Summer Total:</t>
  </si>
  <si>
    <t>PIMS Time base</t>
  </si>
  <si>
    <t>Fraction:</t>
  </si>
  <si>
    <t>Settlement:</t>
  </si>
  <si>
    <t>Summer Days per month:</t>
  </si>
  <si>
    <t>Minimum Rate</t>
  </si>
  <si>
    <t>Maximum Rate</t>
  </si>
  <si>
    <t>Pay $$/Work Days</t>
  </si>
  <si>
    <t>Summer Daily Rate:</t>
  </si>
  <si>
    <t>Monthly</t>
  </si>
  <si>
    <t>Daily * 21 or 22</t>
  </si>
  <si>
    <t>Summer Monthly Rate:</t>
  </si>
  <si>
    <t>Monthly/FTE</t>
  </si>
  <si>
    <t>FTE Monthly Pay Base:</t>
  </si>
  <si>
    <t>2403 Monthly Full-time Base Rate of Pay:</t>
  </si>
  <si>
    <t>Enter into PeopleSoft</t>
  </si>
  <si>
    <t>Summer 2019 Work Days</t>
  </si>
  <si>
    <t>May 2019</t>
  </si>
  <si>
    <t>SUN</t>
  </si>
  <si>
    <t>MON</t>
  </si>
  <si>
    <t>TUE</t>
  </si>
  <si>
    <t>WED</t>
  </si>
  <si>
    <t>THU</t>
  </si>
  <si>
    <t>FRI</t>
  </si>
  <si>
    <t>SAT</t>
  </si>
  <si>
    <t>5/24-5/30</t>
  </si>
  <si>
    <t>23
Last Day of Spring 2019 Term</t>
  </si>
  <si>
    <t>4 Days Available to Work in May Pay Period</t>
  </si>
  <si>
    <t>June 2019</t>
  </si>
  <si>
    <t>5/31-6/30</t>
  </si>
  <si>
    <t>21 Days Available to Work in June Pay Period</t>
  </si>
  <si>
    <t>July 2019</t>
  </si>
  <si>
    <t>7/1-7/30</t>
  </si>
  <si>
    <t>4
Fourth of July Holiday</t>
  </si>
  <si>
    <t>22 Days Available to Work in July Pay Period</t>
  </si>
  <si>
    <t>August 2019</t>
  </si>
  <si>
    <t>7/31-8/29</t>
  </si>
  <si>
    <t>19
Fall Semester Starts</t>
  </si>
  <si>
    <t>13 Days Available to Work in August Pay Period</t>
  </si>
  <si>
    <t>Summer Full Term Assignment - ADDITIONAL EMPLOYMENT FORM</t>
  </si>
  <si>
    <t xml:space="preserve">Must Accompany: </t>
  </si>
  <si>
    <t>III. Submit ELECTRONICALLY: Calculator and the Completed Form  
      (will not be accepted as hard copy or without both documents submitted at the same 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</si>
</sst>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???_);_(@_)"/>
    <numFmt numFmtId="165" formatCode="_(* #,##0.0000_);_(* \(#,##0.00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142B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4" fillId="0" borderId="0" xfId="0" applyFont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0" borderId="0" xfId="0" applyFont="1"/>
    <xf numFmtId="0" fontId="6" fillId="3" borderId="4" xfId="0" applyFont="1" applyFill="1" applyBorder="1"/>
    <xf numFmtId="0" fontId="5" fillId="3" borderId="0" xfId="0" applyFont="1" applyFill="1" applyBorder="1"/>
    <xf numFmtId="0" fontId="5" fillId="3" borderId="5" xfId="0" applyFont="1" applyFill="1" applyBorder="1"/>
    <xf numFmtId="0" fontId="6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Alignment="1">
      <alignment vertical="top" wrapText="1"/>
    </xf>
    <xf numFmtId="0" fontId="5" fillId="3" borderId="4" xfId="0" applyFont="1" applyFill="1" applyBorder="1"/>
    <xf numFmtId="0" fontId="6" fillId="3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5" fillId="0" borderId="9" xfId="0" applyFont="1" applyBorder="1"/>
    <xf numFmtId="0" fontId="9" fillId="0" borderId="0" xfId="0" applyFont="1" applyFill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0" xfId="0" applyFont="1" applyFill="1"/>
    <xf numFmtId="0" fontId="5" fillId="0" borderId="13" xfId="0" applyFont="1" applyBorder="1"/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10" fillId="0" borderId="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Fill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0" xfId="0" applyFont="1"/>
    <xf numFmtId="0" fontId="9" fillId="0" borderId="17" xfId="0" applyFont="1" applyBorder="1"/>
    <xf numFmtId="0" fontId="11" fillId="0" borderId="0" xfId="0" applyFont="1" applyFill="1" applyBorder="1" applyAlignment="1">
      <alignment horizontal="right"/>
    </xf>
    <xf numFmtId="44" fontId="11" fillId="4" borderId="0" xfId="2" applyFont="1" applyFill="1" applyBorder="1"/>
    <xf numFmtId="0" fontId="0" fillId="0" borderId="0" xfId="0" applyFont="1" applyBorder="1"/>
    <xf numFmtId="0" fontId="0" fillId="0" borderId="0" xfId="0" applyFont="1" applyBorder="1" applyProtection="1">
      <protection locked="0"/>
    </xf>
    <xf numFmtId="0" fontId="0" fillId="0" borderId="18" xfId="0" applyFont="1" applyBorder="1"/>
    <xf numFmtId="164" fontId="11" fillId="4" borderId="0" xfId="1" applyNumberFormat="1" applyFont="1" applyFill="1" applyBorder="1"/>
    <xf numFmtId="0" fontId="12" fillId="0" borderId="17" xfId="0" applyFont="1" applyBorder="1"/>
    <xf numFmtId="0" fontId="12" fillId="0" borderId="0" xfId="0" applyFont="1" applyBorder="1" applyAlignment="1">
      <alignment horizontal="right"/>
    </xf>
    <xf numFmtId="44" fontId="12" fillId="0" borderId="0" xfId="2" applyFont="1" applyBorder="1"/>
    <xf numFmtId="0" fontId="12" fillId="0" borderId="0" xfId="0" applyFont="1" applyBorder="1"/>
    <xf numFmtId="0" fontId="0" fillId="0" borderId="0" xfId="0" applyFont="1" applyFill="1" applyBorder="1"/>
    <xf numFmtId="0" fontId="0" fillId="0" borderId="18" xfId="0" applyFont="1" applyFill="1" applyBorder="1"/>
    <xf numFmtId="0" fontId="0" fillId="0" borderId="17" xfId="0" applyFont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right"/>
    </xf>
    <xf numFmtId="0" fontId="13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15" fillId="0" borderId="17" xfId="0" applyFont="1" applyBorder="1" applyAlignment="1">
      <alignment horizontal="left"/>
    </xf>
    <xf numFmtId="49" fontId="2" fillId="0" borderId="0" xfId="0" applyNumberFormat="1" applyFont="1" applyBorder="1" applyAlignment="1"/>
    <xf numFmtId="0" fontId="0" fillId="0" borderId="9" xfId="0" applyFont="1" applyBorder="1" applyAlignment="1">
      <alignment horizontal="right"/>
    </xf>
    <xf numFmtId="0" fontId="15" fillId="0" borderId="9" xfId="0" applyFont="1" applyBorder="1"/>
    <xf numFmtId="44" fontId="0" fillId="0" borderId="20" xfId="0" applyNumberFormat="1" applyFont="1" applyBorder="1"/>
    <xf numFmtId="0" fontId="0" fillId="0" borderId="21" xfId="0" applyFont="1" applyBorder="1"/>
    <xf numFmtId="164" fontId="0" fillId="0" borderId="9" xfId="0" applyNumberFormat="1" applyFont="1" applyBorder="1"/>
    <xf numFmtId="0" fontId="0" fillId="0" borderId="9" xfId="0" applyFont="1" applyFill="1" applyBorder="1"/>
    <xf numFmtId="0" fontId="15" fillId="0" borderId="9" xfId="0" applyFont="1" applyFill="1" applyBorder="1"/>
    <xf numFmtId="0" fontId="0" fillId="0" borderId="21" xfId="0" applyFont="1" applyBorder="1" applyAlignment="1">
      <alignment horizontal="right"/>
    </xf>
    <xf numFmtId="44" fontId="0" fillId="0" borderId="9" xfId="2" applyFont="1" applyBorder="1"/>
    <xf numFmtId="44" fontId="0" fillId="0" borderId="0" xfId="2" applyFont="1" applyBorder="1"/>
    <xf numFmtId="0" fontId="12" fillId="0" borderId="21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165" fontId="12" fillId="0" borderId="9" xfId="0" applyNumberFormat="1" applyFont="1" applyBorder="1"/>
    <xf numFmtId="165" fontId="0" fillId="0" borderId="0" xfId="0" applyNumberFormat="1" applyFont="1" applyBorder="1"/>
    <xf numFmtId="0" fontId="0" fillId="0" borderId="9" xfId="0" applyFont="1" applyBorder="1"/>
    <xf numFmtId="13" fontId="0" fillId="0" borderId="9" xfId="0" applyNumberFormat="1" applyFont="1" applyBorder="1"/>
    <xf numFmtId="13" fontId="0" fillId="0" borderId="0" xfId="0" applyNumberFormat="1" applyFont="1" applyBorder="1"/>
    <xf numFmtId="44" fontId="0" fillId="0" borderId="18" xfId="0" applyNumberFormat="1" applyFont="1" applyBorder="1"/>
    <xf numFmtId="0" fontId="0" fillId="0" borderId="22" xfId="0" applyFont="1" applyBorder="1"/>
    <xf numFmtId="0" fontId="0" fillId="0" borderId="23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0" fillId="0" borderId="24" xfId="0" applyFont="1" applyBorder="1"/>
    <xf numFmtId="0" fontId="16" fillId="5" borderId="25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44" fontId="0" fillId="0" borderId="27" xfId="2" applyFont="1" applyBorder="1"/>
    <xf numFmtId="0" fontId="0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right"/>
    </xf>
    <xf numFmtId="4" fontId="18" fillId="6" borderId="28" xfId="0" applyNumberFormat="1" applyFont="1" applyFill="1" applyBorder="1" applyAlignment="1">
      <alignment horizontal="right" vertical="top" wrapText="1"/>
    </xf>
    <xf numFmtId="4" fontId="18" fillId="6" borderId="29" xfId="0" applyNumberFormat="1" applyFont="1" applyFill="1" applyBorder="1" applyAlignment="1">
      <alignment horizontal="right" vertical="top" wrapText="1"/>
    </xf>
    <xf numFmtId="0" fontId="0" fillId="0" borderId="30" xfId="0" applyFont="1" applyBorder="1" applyAlignment="1">
      <alignment horizontal="right"/>
    </xf>
    <xf numFmtId="44" fontId="0" fillId="0" borderId="31" xfId="2" applyNumberFormat="1" applyFont="1" applyBorder="1"/>
    <xf numFmtId="0" fontId="0" fillId="0" borderId="17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44" fontId="17" fillId="0" borderId="0" xfId="2" applyFont="1" applyFill="1" applyBorder="1"/>
    <xf numFmtId="0" fontId="0" fillId="0" borderId="32" xfId="0" applyFont="1" applyBorder="1"/>
    <xf numFmtId="0" fontId="0" fillId="0" borderId="33" xfId="0" applyFont="1" applyBorder="1"/>
    <xf numFmtId="0" fontId="0" fillId="0" borderId="34" xfId="0" applyFont="1" applyBorder="1"/>
    <xf numFmtId="0" fontId="6" fillId="4" borderId="13" xfId="0" applyFont="1" applyFill="1" applyBorder="1" applyAlignment="1">
      <alignment horizontal="center" vertical="top" wrapText="1"/>
    </xf>
    <xf numFmtId="0" fontId="20" fillId="0" borderId="0" xfId="0" applyFont="1"/>
    <xf numFmtId="0" fontId="15" fillId="0" borderId="0" xfId="0" applyFont="1"/>
    <xf numFmtId="49" fontId="21" fillId="0" borderId="35" xfId="0" applyNumberFormat="1" applyFont="1" applyBorder="1" applyAlignment="1">
      <alignment vertical="center" wrapText="1"/>
    </xf>
    <xf numFmtId="0" fontId="21" fillId="7" borderId="36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0" xfId="0" applyFont="1"/>
    <xf numFmtId="0" fontId="15" fillId="0" borderId="27" xfId="0" applyFont="1" applyBorder="1" applyAlignment="1">
      <alignment vertical="center" wrapText="1"/>
    </xf>
    <xf numFmtId="0" fontId="15" fillId="7" borderId="31" xfId="0" applyFont="1" applyFill="1" applyBorder="1" applyAlignment="1">
      <alignment horizontal="right" vertical="top" wrapText="1"/>
    </xf>
    <xf numFmtId="0" fontId="15" fillId="0" borderId="31" xfId="0" applyFont="1" applyBorder="1" applyAlignment="1">
      <alignment horizontal="right" vertical="top" wrapText="1"/>
    </xf>
    <xf numFmtId="0" fontId="15" fillId="8" borderId="31" xfId="0" applyFont="1" applyFill="1" applyBorder="1" applyAlignment="1">
      <alignment horizontal="right" vertical="top" wrapText="1"/>
    </xf>
    <xf numFmtId="16" fontId="15" fillId="0" borderId="31" xfId="0" applyNumberFormat="1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7" borderId="37" xfId="0" applyFont="1" applyFill="1" applyBorder="1" applyAlignment="1">
      <alignment horizontal="right" vertical="top" wrapText="1"/>
    </xf>
    <xf numFmtId="0" fontId="15" fillId="0" borderId="31" xfId="0" applyFont="1" applyFill="1" applyBorder="1" applyAlignment="1">
      <alignment horizontal="right" vertical="top" wrapText="1"/>
    </xf>
    <xf numFmtId="0" fontId="15" fillId="0" borderId="37" xfId="0" applyFont="1" applyBorder="1" applyAlignment="1">
      <alignment horizontal="right" vertical="top" wrapText="1"/>
    </xf>
    <xf numFmtId="0" fontId="15" fillId="8" borderId="37" xfId="0" applyFont="1" applyFill="1" applyBorder="1" applyAlignment="1">
      <alignment horizontal="right" vertical="top"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 vertical="top" wrapText="1"/>
    </xf>
    <xf numFmtId="0" fontId="9" fillId="4" borderId="10" xfId="0" applyFont="1" applyFill="1" applyBorder="1" applyAlignment="1">
      <alignment horizontal="left"/>
    </xf>
    <xf numFmtId="0" fontId="9" fillId="4" borderId="1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 vertical="top"/>
    </xf>
    <xf numFmtId="0" fontId="23" fillId="0" borderId="0" xfId="3" applyFont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b.sonoma.edu/aa/docs/fa/2019%20Summer%20Term%20Assignment-ADDITIONAL%20EMPLOYMENT%20FOR%20FULL-TI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3"/>
  <sheetViews>
    <sheetView tabSelected="1" zoomScale="80" zoomScaleNormal="80" workbookViewId="0">
      <selection activeCell="O20" sqref="O20"/>
    </sheetView>
  </sheetViews>
  <sheetFormatPr baseColWidth="10" defaultColWidth="8.83203125" defaultRowHeight="15" x14ac:dyDescent="0.2"/>
  <cols>
    <col min="1" max="1" width="2.33203125" style="32" customWidth="1"/>
    <col min="2" max="2" width="23.83203125" style="32" customWidth="1"/>
    <col min="3" max="3" width="18.6640625" style="32" customWidth="1"/>
    <col min="4" max="4" width="22.33203125" style="32" customWidth="1"/>
    <col min="5" max="5" width="12.1640625" style="32" customWidth="1"/>
    <col min="6" max="6" width="14.1640625" style="32" customWidth="1"/>
    <col min="7" max="7" width="8.33203125" style="32" customWidth="1"/>
    <col min="8" max="8" width="9.6640625" style="32" customWidth="1"/>
    <col min="9" max="9" width="12.6640625" style="32" customWidth="1"/>
    <col min="10" max="10" width="13.83203125" style="32" customWidth="1"/>
    <col min="11" max="11" width="2.6640625" style="32" customWidth="1"/>
    <col min="12" max="16384" width="8.83203125" style="32"/>
  </cols>
  <sheetData>
    <row r="1" spans="2:10" s="1" customFormat="1" ht="16" x14ac:dyDescent="0.2">
      <c r="B1" s="118" t="s">
        <v>0</v>
      </c>
      <c r="C1" s="118"/>
      <c r="D1" s="118"/>
      <c r="E1" s="118"/>
      <c r="F1" s="118"/>
      <c r="G1" s="118"/>
      <c r="H1" s="118"/>
      <c r="I1" s="118"/>
      <c r="J1" s="118"/>
    </row>
    <row r="2" spans="2:10" s="1" customFormat="1" ht="16" x14ac:dyDescent="0.2">
      <c r="B2" s="119" t="s">
        <v>1</v>
      </c>
      <c r="C2" s="119"/>
      <c r="D2" s="119"/>
      <c r="E2" s="119"/>
      <c r="F2" s="119"/>
      <c r="G2" s="119"/>
      <c r="H2" s="119"/>
      <c r="I2" s="119"/>
      <c r="J2" s="119"/>
    </row>
    <row r="3" spans="2:10" s="1" customFormat="1" ht="16" x14ac:dyDescent="0.2">
      <c r="B3" s="109" t="s">
        <v>73</v>
      </c>
      <c r="C3" s="126" t="s">
        <v>72</v>
      </c>
      <c r="D3" s="126"/>
      <c r="E3" s="126"/>
      <c r="F3" s="126"/>
      <c r="G3" s="108"/>
      <c r="H3" s="108"/>
      <c r="I3" s="108"/>
      <c r="J3" s="108"/>
    </row>
    <row r="4" spans="2:10" s="2" customFormat="1" ht="16" x14ac:dyDescent="0.2"/>
    <row r="5" spans="2:10" s="1" customFormat="1" ht="16" x14ac:dyDescent="0.2">
      <c r="B5" s="1" t="s">
        <v>2</v>
      </c>
    </row>
    <row r="6" spans="2:10" s="1" customFormat="1" ht="16" x14ac:dyDescent="0.2">
      <c r="B6" s="1" t="s">
        <v>3</v>
      </c>
    </row>
    <row r="7" spans="2:10" s="1" customFormat="1" ht="16" x14ac:dyDescent="0.2">
      <c r="C7" s="3" t="s">
        <v>4</v>
      </c>
      <c r="D7" s="4"/>
      <c r="E7" s="4"/>
      <c r="F7" s="4"/>
      <c r="G7" s="4"/>
      <c r="H7" s="4"/>
      <c r="I7" s="5"/>
      <c r="J7" s="6"/>
    </row>
    <row r="8" spans="2:10" s="1" customFormat="1" ht="16" x14ac:dyDescent="0.2">
      <c r="C8" s="7" t="s">
        <v>5</v>
      </c>
      <c r="D8" s="8"/>
      <c r="E8" s="8"/>
      <c r="F8" s="8"/>
      <c r="G8" s="8"/>
      <c r="H8" s="8"/>
      <c r="I8" s="9"/>
      <c r="J8" s="6"/>
    </row>
    <row r="9" spans="2:10" s="1" customFormat="1" ht="31.75" customHeight="1" x14ac:dyDescent="0.2">
      <c r="C9" s="120" t="s">
        <v>6</v>
      </c>
      <c r="D9" s="121"/>
      <c r="E9" s="121"/>
      <c r="F9" s="121"/>
      <c r="G9" s="121"/>
      <c r="H9" s="121"/>
      <c r="I9" s="122"/>
      <c r="J9" s="10"/>
    </row>
    <row r="10" spans="2:10" s="11" customFormat="1" ht="16" x14ac:dyDescent="0.2">
      <c r="C10" s="123" t="s">
        <v>7</v>
      </c>
      <c r="D10" s="124"/>
      <c r="E10" s="124"/>
      <c r="F10" s="124"/>
      <c r="G10" s="124"/>
      <c r="H10" s="124"/>
      <c r="I10" s="125"/>
      <c r="J10" s="12"/>
    </row>
    <row r="11" spans="2:10" s="1" customFormat="1" ht="8.75" customHeight="1" x14ac:dyDescent="0.2">
      <c r="C11" s="13"/>
      <c r="D11" s="8"/>
      <c r="E11" s="8"/>
      <c r="F11" s="8"/>
      <c r="G11" s="8"/>
      <c r="H11" s="8"/>
      <c r="I11" s="9"/>
      <c r="J11" s="6"/>
    </row>
    <row r="12" spans="2:10" s="1" customFormat="1" ht="32.25" customHeight="1" x14ac:dyDescent="0.2">
      <c r="C12" s="120" t="s">
        <v>8</v>
      </c>
      <c r="D12" s="121"/>
      <c r="E12" s="121"/>
      <c r="F12" s="121"/>
      <c r="G12" s="8"/>
      <c r="H12" s="8"/>
      <c r="I12" s="9"/>
      <c r="J12" s="6"/>
    </row>
    <row r="13" spans="2:10" s="1" customFormat="1" ht="9.25" customHeight="1" x14ac:dyDescent="0.2">
      <c r="C13" s="14"/>
      <c r="D13" s="15"/>
      <c r="E13" s="15"/>
      <c r="F13" s="15"/>
      <c r="G13" s="8"/>
      <c r="H13" s="8"/>
      <c r="I13" s="9"/>
      <c r="J13" s="6"/>
    </row>
    <row r="14" spans="2:10" s="1" customFormat="1" ht="18.5" customHeight="1" x14ac:dyDescent="0.2">
      <c r="C14" s="16" t="s">
        <v>9</v>
      </c>
      <c r="D14" s="17"/>
      <c r="E14" s="17"/>
      <c r="F14" s="17"/>
      <c r="G14" s="17"/>
      <c r="H14" s="17"/>
      <c r="I14" s="18"/>
      <c r="J14" s="6"/>
    </row>
    <row r="15" spans="2:10" s="1" customFormat="1" ht="16" x14ac:dyDescent="0.2">
      <c r="B15" s="110" t="s">
        <v>74</v>
      </c>
      <c r="C15" s="110"/>
      <c r="D15" s="110"/>
      <c r="E15" s="110"/>
      <c r="F15" s="110"/>
      <c r="G15" s="110"/>
      <c r="H15" s="6"/>
      <c r="I15" s="6"/>
      <c r="J15" s="6"/>
    </row>
    <row r="16" spans="2:10" s="1" customFormat="1" ht="16" x14ac:dyDescent="0.2">
      <c r="B16" s="110"/>
      <c r="C16" s="110"/>
      <c r="D16" s="110"/>
      <c r="E16" s="110"/>
      <c r="F16" s="110"/>
      <c r="G16" s="110"/>
      <c r="H16" s="6"/>
      <c r="I16" s="6"/>
      <c r="J16" s="6"/>
    </row>
    <row r="18" spans="2:10" s="23" customFormat="1" ht="14.5" customHeight="1" x14ac:dyDescent="0.2">
      <c r="B18" s="19" t="s">
        <v>10</v>
      </c>
      <c r="C18" s="111"/>
      <c r="D18" s="112"/>
      <c r="E18" s="20"/>
      <c r="F18" s="21" t="s">
        <v>11</v>
      </c>
      <c r="G18" s="22"/>
      <c r="H18" s="115"/>
      <c r="I18" s="116"/>
      <c r="J18" s="117"/>
    </row>
    <row r="19" spans="2:10" s="23" customFormat="1" ht="14.5" customHeight="1" thickBot="1" x14ac:dyDescent="0.25">
      <c r="B19" s="24" t="s">
        <v>12</v>
      </c>
      <c r="C19" s="113"/>
      <c r="D19" s="114"/>
      <c r="E19" s="20"/>
      <c r="F19" s="25" t="s">
        <v>13</v>
      </c>
      <c r="G19" s="26"/>
      <c r="H19" s="91"/>
      <c r="I19" s="27"/>
      <c r="J19" s="28"/>
    </row>
    <row r="20" spans="2:10" ht="16" thickTop="1" x14ac:dyDescent="0.2">
      <c r="B20" s="29"/>
      <c r="C20" s="30"/>
      <c r="D20" s="30"/>
      <c r="E20" s="30"/>
      <c r="F20" s="30"/>
      <c r="G20" s="30"/>
      <c r="H20" s="30"/>
      <c r="I20" s="30"/>
      <c r="J20" s="31"/>
    </row>
    <row r="21" spans="2:10" x14ac:dyDescent="0.2">
      <c r="B21" s="33"/>
      <c r="C21" s="34" t="s">
        <v>14</v>
      </c>
      <c r="D21" s="35"/>
      <c r="E21" s="36"/>
      <c r="F21" s="37"/>
      <c r="G21" s="36"/>
      <c r="H21" s="36"/>
      <c r="I21" s="36"/>
      <c r="J21" s="38"/>
    </row>
    <row r="22" spans="2:10" x14ac:dyDescent="0.2">
      <c r="B22" s="33"/>
      <c r="C22" s="34" t="s">
        <v>15</v>
      </c>
      <c r="D22" s="39"/>
      <c r="E22" s="36"/>
      <c r="F22" s="36"/>
      <c r="G22" s="36"/>
      <c r="H22" s="36"/>
      <c r="I22" s="36"/>
      <c r="J22" s="38"/>
    </row>
    <row r="23" spans="2:10" x14ac:dyDescent="0.2">
      <c r="B23" s="40"/>
      <c r="C23" s="41" t="s">
        <v>16</v>
      </c>
      <c r="D23" s="42">
        <f>((D21*12)/170)*G29*D22</f>
        <v>0</v>
      </c>
      <c r="E23" s="43" t="s">
        <v>17</v>
      </c>
      <c r="F23" s="44"/>
      <c r="G23" s="44"/>
      <c r="H23" s="44"/>
      <c r="I23" s="44"/>
      <c r="J23" s="45"/>
    </row>
    <row r="24" spans="2:10" ht="32" x14ac:dyDescent="0.2">
      <c r="B24" s="46"/>
      <c r="C24" s="36"/>
      <c r="D24" s="47"/>
      <c r="E24" s="36"/>
      <c r="F24" s="48"/>
      <c r="G24" s="49" t="s">
        <v>18</v>
      </c>
      <c r="H24" s="50" t="s">
        <v>19</v>
      </c>
      <c r="I24" s="50" t="s">
        <v>20</v>
      </c>
      <c r="J24" s="51" t="s">
        <v>21</v>
      </c>
    </row>
    <row r="25" spans="2:10" x14ac:dyDescent="0.2">
      <c r="B25" s="52" t="s">
        <v>22</v>
      </c>
      <c r="C25" s="53"/>
      <c r="D25" s="36"/>
      <c r="E25" s="36"/>
      <c r="F25" s="54" t="s">
        <v>23</v>
      </c>
      <c r="G25" s="55">
        <v>4</v>
      </c>
      <c r="H25" s="55">
        <v>5</v>
      </c>
      <c r="I25" s="55">
        <v>22</v>
      </c>
      <c r="J25" s="56" t="e">
        <f>(D36*D30)/I25*H25</f>
        <v>#DIV/0!</v>
      </c>
    </row>
    <row r="26" spans="2:10" x14ac:dyDescent="0.2">
      <c r="B26" s="57"/>
      <c r="C26" s="54" t="s">
        <v>24</v>
      </c>
      <c r="D26" s="58">
        <f>D22*15</f>
        <v>0</v>
      </c>
      <c r="E26" s="36"/>
      <c r="F26" s="54" t="s">
        <v>25</v>
      </c>
      <c r="G26" s="55">
        <v>21</v>
      </c>
      <c r="H26" s="55">
        <v>21</v>
      </c>
      <c r="I26" s="55">
        <v>21</v>
      </c>
      <c r="J26" s="56" t="e">
        <f>(D36*D30)/I26*H26</f>
        <v>#DIV/0!</v>
      </c>
    </row>
    <row r="27" spans="2:10" x14ac:dyDescent="0.2">
      <c r="B27" s="57"/>
      <c r="C27" s="54" t="s">
        <v>26</v>
      </c>
      <c r="D27" s="59">
        <v>30</v>
      </c>
      <c r="E27" s="44"/>
      <c r="F27" s="54" t="s">
        <v>27</v>
      </c>
      <c r="G27" s="55">
        <v>21</v>
      </c>
      <c r="H27" s="60">
        <v>22</v>
      </c>
      <c r="I27" s="55">
        <v>22</v>
      </c>
      <c r="J27" s="56" t="e">
        <f>(D36*D30)/I27*H27</f>
        <v>#DIV/0!</v>
      </c>
    </row>
    <row r="28" spans="2:10" x14ac:dyDescent="0.2">
      <c r="B28" s="61" t="s">
        <v>28</v>
      </c>
      <c r="C28" s="54" t="s">
        <v>29</v>
      </c>
      <c r="D28" s="62">
        <f>+D21*12/D27</f>
        <v>0</v>
      </c>
      <c r="E28" s="63"/>
      <c r="F28" s="54" t="s">
        <v>30</v>
      </c>
      <c r="G28" s="55">
        <v>13</v>
      </c>
      <c r="H28" s="60">
        <v>13</v>
      </c>
      <c r="I28" s="55">
        <v>22</v>
      </c>
      <c r="J28" s="56" t="e">
        <f>(D36*D30)/I28*H28</f>
        <v>#DIV/0!</v>
      </c>
    </row>
    <row r="29" spans="2:10" x14ac:dyDescent="0.2">
      <c r="B29" s="64" t="s">
        <v>31</v>
      </c>
      <c r="C29" s="65" t="s">
        <v>32</v>
      </c>
      <c r="D29" s="66">
        <f>D22</f>
        <v>0</v>
      </c>
      <c r="E29" s="67"/>
      <c r="F29" s="54" t="s">
        <v>33</v>
      </c>
      <c r="G29" s="54">
        <f>SUM(G25:G28)</f>
        <v>59</v>
      </c>
      <c r="H29" s="54">
        <f>SUM(H25:H28)</f>
        <v>61</v>
      </c>
      <c r="I29" s="68">
        <f>SUM(I25:I28)</f>
        <v>87</v>
      </c>
      <c r="J29" s="56" t="e">
        <f>SUM(J25:J28)</f>
        <v>#DIV/0!</v>
      </c>
    </row>
    <row r="30" spans="2:10" x14ac:dyDescent="0.2">
      <c r="B30" s="61" t="s">
        <v>34</v>
      </c>
      <c r="C30" s="54" t="s">
        <v>35</v>
      </c>
      <c r="D30" s="69">
        <f>+D29</f>
        <v>0</v>
      </c>
      <c r="E30" s="70"/>
      <c r="F30" s="54" t="s">
        <v>36</v>
      </c>
      <c r="G30" s="68"/>
      <c r="H30" s="68"/>
      <c r="I30" s="68"/>
      <c r="J30" s="56" t="e">
        <f>+D23-J29</f>
        <v>#DIV/0!</v>
      </c>
    </row>
    <row r="31" spans="2:10" ht="16" thickBot="1" x14ac:dyDescent="0.25">
      <c r="B31" s="46"/>
      <c r="C31" s="36"/>
      <c r="D31" s="36"/>
      <c r="E31" s="42"/>
      <c r="F31" s="48"/>
      <c r="G31" s="36"/>
      <c r="H31" s="36"/>
      <c r="I31" s="36"/>
      <c r="J31" s="71"/>
    </row>
    <row r="32" spans="2:10" x14ac:dyDescent="0.2">
      <c r="B32" s="72"/>
      <c r="C32" s="73"/>
      <c r="D32" s="74" t="s">
        <v>37</v>
      </c>
      <c r="E32" s="75">
        <v>21</v>
      </c>
      <c r="F32" s="36"/>
      <c r="G32" s="36"/>
      <c r="H32" s="36"/>
      <c r="I32" s="76" t="s">
        <v>38</v>
      </c>
      <c r="J32" s="77" t="s">
        <v>39</v>
      </c>
    </row>
    <row r="33" spans="2:10" x14ac:dyDescent="0.2">
      <c r="B33" s="72"/>
      <c r="C33" s="48" t="s">
        <v>40</v>
      </c>
      <c r="D33" s="48" t="s">
        <v>41</v>
      </c>
      <c r="E33" s="78">
        <f>D21*12/170*D22</f>
        <v>0</v>
      </c>
      <c r="F33" s="36"/>
      <c r="G33" s="79"/>
      <c r="H33" s="80" t="s">
        <v>42</v>
      </c>
      <c r="I33" s="81">
        <v>4126</v>
      </c>
      <c r="J33" s="82">
        <v>25945</v>
      </c>
    </row>
    <row r="34" spans="2:10" x14ac:dyDescent="0.2">
      <c r="B34" s="72"/>
      <c r="C34" s="48" t="s">
        <v>43</v>
      </c>
      <c r="D34" s="48" t="s">
        <v>44</v>
      </c>
      <c r="E34" s="78">
        <f>ROUND(E33*E32,0)</f>
        <v>0</v>
      </c>
      <c r="F34" s="36"/>
      <c r="G34" s="36"/>
      <c r="H34" s="36"/>
      <c r="I34" s="36"/>
      <c r="J34" s="38"/>
    </row>
    <row r="35" spans="2:10" ht="16" thickBot="1" x14ac:dyDescent="0.25">
      <c r="B35" s="72"/>
      <c r="C35" s="83" t="s">
        <v>45</v>
      </c>
      <c r="D35" s="83" t="s">
        <v>46</v>
      </c>
      <c r="E35" s="84" t="e">
        <f>+E34/D22</f>
        <v>#DIV/0!</v>
      </c>
      <c r="F35" s="36"/>
      <c r="G35" s="36"/>
      <c r="H35" s="36"/>
      <c r="I35" s="36"/>
      <c r="J35" s="38"/>
    </row>
    <row r="36" spans="2:10" x14ac:dyDescent="0.2">
      <c r="B36" s="85"/>
      <c r="C36" s="86" t="s">
        <v>47</v>
      </c>
      <c r="D36" s="87" t="e">
        <f>ROUND(E34/D22,0)</f>
        <v>#DIV/0!</v>
      </c>
      <c r="E36" s="87" t="s">
        <v>48</v>
      </c>
      <c r="F36" s="36"/>
      <c r="G36" s="36"/>
      <c r="H36" s="36"/>
      <c r="I36" s="36"/>
      <c r="J36" s="38"/>
    </row>
    <row r="37" spans="2:10" ht="16" thickBot="1" x14ac:dyDescent="0.25">
      <c r="B37" s="88"/>
      <c r="C37" s="89"/>
      <c r="D37" s="89"/>
      <c r="E37" s="89"/>
      <c r="F37" s="89"/>
      <c r="G37" s="89"/>
      <c r="H37" s="89"/>
      <c r="I37" s="89"/>
      <c r="J37" s="90"/>
    </row>
    <row r="38" spans="2:10" ht="16" thickTop="1" x14ac:dyDescent="0.2"/>
    <row r="43" spans="2:10" ht="34.75" customHeight="1" x14ac:dyDescent="0.2"/>
  </sheetData>
  <sheetProtection sheet="1" objects="1" scenarios="1"/>
  <protectedRanges>
    <protectedRange sqref="D22" name="Range7"/>
    <protectedRange sqref="D21" name="Range6"/>
    <protectedRange sqref="H19" name="Range5"/>
    <protectedRange sqref="H18" name="Range4"/>
    <protectedRange sqref="C19" name="Range3"/>
    <protectedRange sqref="C18" name="Range2"/>
    <protectedRange sqref="B3:J3" name="Range8"/>
  </protectedRanges>
  <mergeCells count="10">
    <mergeCell ref="B15:G16"/>
    <mergeCell ref="C18:D18"/>
    <mergeCell ref="C19:D19"/>
    <mergeCell ref="H18:J18"/>
    <mergeCell ref="B1:J1"/>
    <mergeCell ref="B2:J2"/>
    <mergeCell ref="C9:I9"/>
    <mergeCell ref="C10:I10"/>
    <mergeCell ref="C12:F12"/>
    <mergeCell ref="C3:F3"/>
  </mergeCells>
  <hyperlinks>
    <hyperlink ref="C3:F3" r:id="rId1" display="Summer Full Term Assignment - ADDITIONAL EMPLOYMENT FORM" xr:uid="{00000000-0004-0000-0000-000000000000}"/>
  </hyperlinks>
  <pageMargins left="0" right="0" top="0" bottom="0" header="0.3" footer="0.3"/>
  <pageSetup scale="9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workbookViewId="0">
      <selection activeCell="A2" sqref="A2"/>
    </sheetView>
  </sheetViews>
  <sheetFormatPr baseColWidth="10" defaultColWidth="8.83203125" defaultRowHeight="15" x14ac:dyDescent="0.2"/>
  <cols>
    <col min="1" max="1" width="11.33203125" style="93" customWidth="1"/>
    <col min="2" max="2" width="8.83203125" style="93"/>
    <col min="3" max="3" width="12.6640625" style="93" customWidth="1"/>
    <col min="4" max="4" width="11.1640625" style="93" customWidth="1"/>
    <col min="5" max="5" width="11.83203125" style="93" customWidth="1"/>
    <col min="6" max="6" width="8.83203125" style="93"/>
    <col min="7" max="7" width="10.33203125" style="93" customWidth="1"/>
    <col min="8" max="8" width="8.83203125" style="93"/>
    <col min="9" max="9" width="38" style="93" bestFit="1" customWidth="1"/>
    <col min="10" max="16384" width="8.83203125" style="93"/>
  </cols>
  <sheetData>
    <row r="1" spans="1:9" ht="19" x14ac:dyDescent="0.25">
      <c r="A1" s="92" t="s">
        <v>49</v>
      </c>
    </row>
    <row r="2" spans="1:9" ht="16" thickBot="1" x14ac:dyDescent="0.25"/>
    <row r="3" spans="1:9" s="97" customFormat="1" ht="17" thickBot="1" x14ac:dyDescent="0.25">
      <c r="A3" s="94" t="s">
        <v>50</v>
      </c>
      <c r="B3" s="95" t="s">
        <v>51</v>
      </c>
      <c r="C3" s="96" t="s">
        <v>52</v>
      </c>
      <c r="D3" s="96" t="s">
        <v>53</v>
      </c>
      <c r="E3" s="96" t="s">
        <v>54</v>
      </c>
      <c r="F3" s="96" t="s">
        <v>55</v>
      </c>
      <c r="G3" s="96" t="s">
        <v>56</v>
      </c>
      <c r="H3" s="95" t="s">
        <v>57</v>
      </c>
    </row>
    <row r="4" spans="1:9" ht="81" thickBot="1" x14ac:dyDescent="0.25">
      <c r="A4" s="98" t="s">
        <v>58</v>
      </c>
      <c r="B4" s="99"/>
      <c r="C4" s="100"/>
      <c r="D4" s="100"/>
      <c r="E4" s="100"/>
      <c r="F4" s="101" t="s">
        <v>59</v>
      </c>
      <c r="G4" s="100">
        <v>24</v>
      </c>
      <c r="H4" s="99">
        <v>25</v>
      </c>
    </row>
    <row r="5" spans="1:9" ht="16" thickBot="1" x14ac:dyDescent="0.25">
      <c r="A5" s="98"/>
      <c r="B5" s="99">
        <v>26</v>
      </c>
      <c r="C5" s="101">
        <v>27</v>
      </c>
      <c r="D5" s="100">
        <v>28</v>
      </c>
      <c r="E5" s="100">
        <v>29</v>
      </c>
      <c r="F5" s="100">
        <v>30</v>
      </c>
      <c r="G5" s="100"/>
      <c r="H5" s="99"/>
      <c r="I5" s="93" t="s">
        <v>60</v>
      </c>
    </row>
    <row r="8" spans="1:9" ht="16" thickBot="1" x14ac:dyDescent="0.25"/>
    <row r="9" spans="1:9" s="97" customFormat="1" ht="17" thickBot="1" x14ac:dyDescent="0.25">
      <c r="A9" s="94" t="s">
        <v>61</v>
      </c>
      <c r="B9" s="95" t="s">
        <v>51</v>
      </c>
      <c r="C9" s="96" t="s">
        <v>52</v>
      </c>
      <c r="D9" s="96" t="s">
        <v>53</v>
      </c>
      <c r="E9" s="96" t="s">
        <v>54</v>
      </c>
      <c r="F9" s="96" t="s">
        <v>55</v>
      </c>
      <c r="G9" s="96" t="s">
        <v>56</v>
      </c>
      <c r="H9" s="95" t="s">
        <v>57</v>
      </c>
    </row>
    <row r="10" spans="1:9" ht="17" thickBot="1" x14ac:dyDescent="0.25">
      <c r="A10" s="98" t="s">
        <v>62</v>
      </c>
      <c r="B10" s="99"/>
      <c r="C10" s="100"/>
      <c r="D10" s="100"/>
      <c r="E10" s="102"/>
      <c r="F10" s="102"/>
      <c r="G10" s="102">
        <v>43251</v>
      </c>
      <c r="H10" s="99">
        <v>1</v>
      </c>
    </row>
    <row r="11" spans="1:9" ht="16" thickBot="1" x14ac:dyDescent="0.25">
      <c r="A11" s="98"/>
      <c r="B11" s="99">
        <v>2</v>
      </c>
      <c r="C11" s="100">
        <v>3</v>
      </c>
      <c r="D11" s="100">
        <v>4</v>
      </c>
      <c r="E11" s="100">
        <v>5</v>
      </c>
      <c r="F11" s="100">
        <v>6</v>
      </c>
      <c r="G11" s="100">
        <v>7</v>
      </c>
      <c r="H11" s="99">
        <v>8</v>
      </c>
    </row>
    <row r="12" spans="1:9" ht="16" thickBot="1" x14ac:dyDescent="0.25">
      <c r="A12" s="98"/>
      <c r="B12" s="99">
        <v>9</v>
      </c>
      <c r="C12" s="100">
        <v>10</v>
      </c>
      <c r="D12" s="100">
        <v>11</v>
      </c>
      <c r="E12" s="100">
        <v>12</v>
      </c>
      <c r="F12" s="100">
        <v>13</v>
      </c>
      <c r="G12" s="100">
        <v>14</v>
      </c>
      <c r="H12" s="99">
        <v>15</v>
      </c>
    </row>
    <row r="13" spans="1:9" ht="16" thickBot="1" x14ac:dyDescent="0.25">
      <c r="A13" s="98"/>
      <c r="B13" s="99">
        <v>16</v>
      </c>
      <c r="C13" s="100">
        <v>17</v>
      </c>
      <c r="D13" s="100">
        <v>18</v>
      </c>
      <c r="E13" s="100">
        <v>19</v>
      </c>
      <c r="F13" s="100">
        <v>20</v>
      </c>
      <c r="G13" s="100">
        <v>21</v>
      </c>
      <c r="H13" s="99">
        <v>22</v>
      </c>
    </row>
    <row r="14" spans="1:9" ht="16" thickBot="1" x14ac:dyDescent="0.25">
      <c r="A14" s="98"/>
      <c r="B14" s="99">
        <v>23</v>
      </c>
      <c r="C14" s="100">
        <v>24</v>
      </c>
      <c r="D14" s="100">
        <v>25</v>
      </c>
      <c r="E14" s="100">
        <v>26</v>
      </c>
      <c r="F14" s="100">
        <v>27</v>
      </c>
      <c r="G14" s="100">
        <v>28</v>
      </c>
      <c r="H14" s="99">
        <v>29</v>
      </c>
      <c r="I14" s="103"/>
    </row>
    <row r="15" spans="1:9" ht="16" thickBot="1" x14ac:dyDescent="0.25">
      <c r="A15" s="98"/>
      <c r="B15" s="99">
        <v>30</v>
      </c>
      <c r="C15" s="100"/>
      <c r="D15" s="100"/>
      <c r="E15" s="100"/>
      <c r="F15" s="100"/>
      <c r="G15" s="100"/>
      <c r="H15" s="99"/>
      <c r="I15" s="103" t="s">
        <v>63</v>
      </c>
    </row>
    <row r="17" spans="1:9" ht="16" thickBot="1" x14ac:dyDescent="0.25"/>
    <row r="18" spans="1:9" ht="17" thickBot="1" x14ac:dyDescent="0.25">
      <c r="A18" s="94" t="s">
        <v>64</v>
      </c>
      <c r="B18" s="95" t="s">
        <v>51</v>
      </c>
      <c r="C18" s="96" t="s">
        <v>52</v>
      </c>
      <c r="D18" s="96" t="s">
        <v>53</v>
      </c>
      <c r="E18" s="96" t="s">
        <v>54</v>
      </c>
      <c r="F18" s="96" t="s">
        <v>55</v>
      </c>
      <c r="G18" s="96" t="s">
        <v>56</v>
      </c>
      <c r="H18" s="95" t="s">
        <v>57</v>
      </c>
    </row>
    <row r="19" spans="1:9" ht="65" thickBot="1" x14ac:dyDescent="0.25">
      <c r="A19" s="98" t="s">
        <v>65</v>
      </c>
      <c r="B19" s="99">
        <v>1</v>
      </c>
      <c r="C19" s="100">
        <v>1</v>
      </c>
      <c r="D19" s="100">
        <v>2</v>
      </c>
      <c r="E19" s="100">
        <v>3</v>
      </c>
      <c r="F19" s="101" t="s">
        <v>66</v>
      </c>
      <c r="G19" s="100">
        <v>5</v>
      </c>
      <c r="H19" s="99">
        <v>6</v>
      </c>
    </row>
    <row r="20" spans="1:9" ht="16" thickBot="1" x14ac:dyDescent="0.25">
      <c r="A20" s="98"/>
      <c r="B20" s="104">
        <v>7</v>
      </c>
      <c r="C20" s="100">
        <v>8</v>
      </c>
      <c r="D20" s="105">
        <v>9</v>
      </c>
      <c r="E20" s="106">
        <v>10</v>
      </c>
      <c r="F20" s="106">
        <v>11</v>
      </c>
      <c r="G20" s="106">
        <v>12</v>
      </c>
      <c r="H20" s="104">
        <v>13</v>
      </c>
    </row>
    <row r="21" spans="1:9" ht="16" thickBot="1" x14ac:dyDescent="0.25">
      <c r="A21" s="98"/>
      <c r="B21" s="99">
        <v>14</v>
      </c>
      <c r="C21" s="100">
        <v>15</v>
      </c>
      <c r="D21" s="100">
        <v>16</v>
      </c>
      <c r="E21" s="100">
        <v>17</v>
      </c>
      <c r="F21" s="100">
        <v>18</v>
      </c>
      <c r="G21" s="100">
        <v>19</v>
      </c>
      <c r="H21" s="99">
        <v>20</v>
      </c>
    </row>
    <row r="22" spans="1:9" ht="16" thickBot="1" x14ac:dyDescent="0.25">
      <c r="A22" s="98"/>
      <c r="B22" s="99">
        <v>21</v>
      </c>
      <c r="C22" s="100">
        <v>22</v>
      </c>
      <c r="D22" s="100">
        <v>23</v>
      </c>
      <c r="E22" s="100">
        <v>24</v>
      </c>
      <c r="F22" s="100">
        <v>25</v>
      </c>
      <c r="G22" s="100">
        <v>26</v>
      </c>
      <c r="H22" s="99">
        <v>27</v>
      </c>
    </row>
    <row r="23" spans="1:9" ht="16" thickBot="1" x14ac:dyDescent="0.25">
      <c r="A23" s="98"/>
      <c r="B23" s="99">
        <v>28</v>
      </c>
      <c r="C23" s="100">
        <v>29</v>
      </c>
      <c r="D23" s="100">
        <v>30</v>
      </c>
      <c r="E23" s="100"/>
      <c r="F23" s="100"/>
      <c r="G23" s="100"/>
      <c r="H23" s="99"/>
      <c r="I23" s="103" t="s">
        <v>67</v>
      </c>
    </row>
    <row r="26" spans="1:9" ht="16" thickBot="1" x14ac:dyDescent="0.25"/>
    <row r="27" spans="1:9" ht="17" thickBot="1" x14ac:dyDescent="0.25">
      <c r="A27" s="94" t="s">
        <v>68</v>
      </c>
      <c r="B27" s="95" t="s">
        <v>51</v>
      </c>
      <c r="C27" s="96" t="s">
        <v>52</v>
      </c>
      <c r="D27" s="96" t="s">
        <v>53</v>
      </c>
      <c r="E27" s="96" t="s">
        <v>54</v>
      </c>
      <c r="F27" s="96" t="s">
        <v>55</v>
      </c>
      <c r="G27" s="96" t="s">
        <v>56</v>
      </c>
      <c r="H27" s="95" t="s">
        <v>57</v>
      </c>
    </row>
    <row r="28" spans="1:9" ht="17" thickBot="1" x14ac:dyDescent="0.25">
      <c r="A28" s="98" t="s">
        <v>69</v>
      </c>
      <c r="B28" s="99"/>
      <c r="C28" s="100"/>
      <c r="D28" s="105"/>
      <c r="E28" s="102">
        <v>43677</v>
      </c>
      <c r="F28" s="100">
        <v>1</v>
      </c>
      <c r="G28" s="100">
        <v>2</v>
      </c>
      <c r="H28" s="99">
        <v>3</v>
      </c>
    </row>
    <row r="29" spans="1:9" ht="16" thickBot="1" x14ac:dyDescent="0.25">
      <c r="A29" s="98"/>
      <c r="B29" s="99">
        <v>4</v>
      </c>
      <c r="C29" s="100">
        <v>5</v>
      </c>
      <c r="D29" s="100">
        <v>6</v>
      </c>
      <c r="E29" s="100">
        <v>7</v>
      </c>
      <c r="F29" s="100">
        <v>8</v>
      </c>
      <c r="G29" s="100">
        <v>9</v>
      </c>
      <c r="H29" s="99">
        <v>10</v>
      </c>
    </row>
    <row r="30" spans="1:9" ht="16" thickBot="1" x14ac:dyDescent="0.25">
      <c r="A30" s="98"/>
      <c r="B30" s="99">
        <v>11</v>
      </c>
      <c r="C30" s="100">
        <v>12</v>
      </c>
      <c r="D30" s="100">
        <v>13</v>
      </c>
      <c r="E30" s="100">
        <v>14</v>
      </c>
      <c r="F30" s="100">
        <v>15</v>
      </c>
      <c r="G30" s="100">
        <v>16</v>
      </c>
      <c r="H30" s="99">
        <v>17</v>
      </c>
    </row>
    <row r="31" spans="1:9" ht="49" thickBot="1" x14ac:dyDescent="0.25">
      <c r="A31" s="98"/>
      <c r="B31" s="104">
        <v>18</v>
      </c>
      <c r="C31" s="101" t="s">
        <v>70</v>
      </c>
      <c r="D31" s="107">
        <v>20</v>
      </c>
      <c r="E31" s="107">
        <v>21</v>
      </c>
      <c r="F31" s="107">
        <v>22</v>
      </c>
      <c r="G31" s="107">
        <v>23</v>
      </c>
      <c r="H31" s="104">
        <v>24</v>
      </c>
    </row>
    <row r="32" spans="1:9" ht="16" thickBot="1" x14ac:dyDescent="0.25">
      <c r="A32" s="98"/>
      <c r="B32" s="99">
        <v>25</v>
      </c>
      <c r="C32" s="101">
        <v>26</v>
      </c>
      <c r="D32" s="101">
        <v>27</v>
      </c>
      <c r="E32" s="101">
        <v>28</v>
      </c>
      <c r="F32" s="101">
        <v>29</v>
      </c>
      <c r="G32" s="101"/>
      <c r="H32" s="99"/>
      <c r="I32" s="103" t="s">
        <v>71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Summer 2019</vt:lpstr>
      <vt:lpstr>Calendar Summer 2019</vt:lpstr>
      <vt:lpstr>'Summer 2019'!Print_Area</vt:lpstr>
    </vt:vector>
  </TitlesOfParts>
  <Company>Sonoma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2019-05-07T23:14:54Z</cp:lastPrinted>
  <dcterms:created xsi:type="dcterms:W3CDTF">2019-04-29T19:05:49Z</dcterms:created>
  <dcterms:modified xsi:type="dcterms:W3CDTF">2019-08-05T19:49:55Z</dcterms:modified>
</cp:coreProperties>
</file>