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Volumes/facultyaffairs/FacultyAffairsInternalFiles/_Academic Affairs Website/New Website Additional Files 3:20/"/>
    </mc:Choice>
  </mc:AlternateContent>
  <xr:revisionPtr revIDLastSave="0" documentId="8_{6FDE9FAC-FCF4-0C43-B028-EA0779DAB691}" xr6:coauthVersionLast="43" xr6:coauthVersionMax="43" xr10:uidLastSave="{00000000-0000-0000-0000-000000000000}"/>
  <bookViews>
    <workbookView xWindow="0" yWindow="460" windowWidth="23260" windowHeight="15780" activeTab="1" xr2:uid="{00000000-000D-0000-FFFF-FFFF00000000}"/>
  </bookViews>
  <sheets>
    <sheet name="Fall 2020" sheetId="2" r:id="rId1"/>
    <sheet name="Spring 202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F33" i="1" s="1"/>
  <c r="I32" i="1"/>
  <c r="E49" i="1"/>
  <c r="I42" i="1"/>
  <c r="I43" i="1"/>
  <c r="I47" i="1"/>
  <c r="J32" i="1"/>
  <c r="K32" i="1"/>
  <c r="F35" i="1"/>
  <c r="F31" i="1"/>
  <c r="F32" i="1"/>
  <c r="E46" i="1"/>
  <c r="E44" i="1"/>
  <c r="E43" i="1"/>
  <c r="E42" i="1"/>
  <c r="F30" i="2"/>
  <c r="F33" i="2"/>
  <c r="I32" i="2"/>
  <c r="E49" i="2" s="1"/>
  <c r="I42" i="2"/>
  <c r="I43" i="2"/>
  <c r="I47" i="2"/>
  <c r="J32" i="2"/>
  <c r="F36" i="2"/>
  <c r="K32" i="2"/>
  <c r="F35" i="2" s="1"/>
  <c r="F31" i="2"/>
  <c r="F32" i="2" s="1"/>
  <c r="E46" i="2"/>
  <c r="E44" i="2"/>
  <c r="E43" i="2"/>
  <c r="E42" i="2"/>
  <c r="F37" i="2" l="1"/>
  <c r="F38" i="2" s="1"/>
  <c r="J48" i="2"/>
  <c r="E45" i="1"/>
  <c r="F36" i="1"/>
  <c r="F37" i="1" s="1"/>
  <c r="F38" i="1" s="1"/>
  <c r="J48" i="1"/>
  <c r="E45" i="2"/>
  <c r="E48" i="2" l="1"/>
  <c r="L29" i="2"/>
  <c r="E47" i="2"/>
  <c r="L28" i="2"/>
  <c r="L31" i="2"/>
  <c r="L27" i="2"/>
  <c r="L32" i="2" s="1"/>
  <c r="L33" i="2" s="1"/>
  <c r="L30" i="2"/>
  <c r="E47" i="1"/>
  <c r="L28" i="1"/>
  <c r="L30" i="1"/>
  <c r="L31" i="1"/>
  <c r="L27" i="1"/>
  <c r="L32" i="1" s="1"/>
  <c r="L33" i="1" s="1"/>
  <c r="E48" i="1"/>
  <c r="L29" i="1"/>
  <c r="J42" i="1" l="1"/>
  <c r="J46" i="1"/>
  <c r="J44" i="1"/>
  <c r="J45" i="1"/>
  <c r="J43" i="1"/>
  <c r="J45" i="2"/>
  <c r="J42" i="2"/>
  <c r="J46" i="2"/>
  <c r="J44" i="2"/>
  <c r="J43" i="2"/>
  <c r="J47" i="2" l="1"/>
  <c r="J49" i="2"/>
  <c r="J47" i="1"/>
  <c r="J49" i="1"/>
</calcChain>
</file>

<file path=xl/sharedStrings.xml><?xml version="1.0" encoding="utf-8"?>
<sst xmlns="http://schemas.openxmlformats.org/spreadsheetml/2006/main" count="161" uniqueCount="87">
  <si>
    <t>Full Semester Assignment - ADDITIONAL EMPLOYMENT FOR FULL-TIME</t>
  </si>
  <si>
    <t>16th Unit Assignment - ADDITIONAL EMPLOYMENT FOR FULL-TIME</t>
  </si>
  <si>
    <t>Must Accompany either:</t>
  </si>
  <si>
    <t>Full Semester Assignment - ADDITIONAL EMPLOYMENT FORM</t>
  </si>
  <si>
    <t>16th Unit Assignment - ADDITIONAL EMPLOYMENT FORM</t>
  </si>
  <si>
    <t>Minimum Rate</t>
  </si>
  <si>
    <t>Maximum Rate</t>
  </si>
  <si>
    <t>I.    Complete Employee and Department Data</t>
  </si>
  <si>
    <t>Monthly</t>
  </si>
  <si>
    <t>II.   Complete the Calculator</t>
  </si>
  <si>
    <t>Instructions for Completing the Calculator</t>
  </si>
  <si>
    <r>
      <rPr>
        <b/>
        <sz val="11"/>
        <color rgb="FF0000FF"/>
        <rFont val="Calibri"/>
        <family val="2"/>
        <scheme val="minor"/>
      </rPr>
      <t>STEP 1:</t>
    </r>
    <r>
      <rPr>
        <sz val="11"/>
        <color rgb="FF0000FF"/>
        <rFont val="Calibri"/>
        <family val="2"/>
        <scheme val="minor"/>
      </rPr>
      <t xml:space="preserve">  Enter Monthly Full-time Base Rate of Pay (cell F17) - From Primary Position</t>
    </r>
  </si>
  <si>
    <r>
      <rPr>
        <b/>
        <sz val="11"/>
        <color rgb="FF0000FF"/>
        <rFont val="Calibri"/>
        <family val="2"/>
        <scheme val="minor"/>
      </rPr>
      <t>STEP 2:</t>
    </r>
    <r>
      <rPr>
        <sz val="11"/>
        <color rgb="FF0000FF"/>
        <rFont val="Calibri"/>
        <family val="2"/>
        <scheme val="minor"/>
      </rPr>
      <t xml:space="preserve">  Enter the Unit Value (cell F18)</t>
    </r>
  </si>
  <si>
    <r>
      <rPr>
        <b/>
        <sz val="11"/>
        <color rgb="FF00B050"/>
        <rFont val="Calibri"/>
        <family val="2"/>
        <scheme val="minor"/>
      </rPr>
      <t>STEP 3: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</si>
  <si>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PARTIAL SEMESTER: (for use with 16th Unit ONLY)</t>
  </si>
  <si>
    <r>
      <rPr>
        <b/>
        <sz val="11"/>
        <color rgb="FF0000FF"/>
        <rFont val="Calibri"/>
        <family val="2"/>
        <scheme val="minor"/>
      </rPr>
      <t>STEP P1:</t>
    </r>
    <r>
      <rPr>
        <sz val="11"/>
        <color rgb="FF0000FF"/>
        <rFont val="Calibri"/>
        <family val="2"/>
        <scheme val="minor"/>
      </rPr>
      <t xml:space="preserve">  Enter the Paid Days worked for each month in column G (in 2nd calculator)</t>
    </r>
  </si>
  <si>
    <r>
      <rPr>
        <b/>
        <sz val="11"/>
        <color rgb="FF00B050"/>
        <rFont val="Calibri"/>
        <family val="2"/>
        <scheme val="minor"/>
      </rPr>
      <t>STEP P2: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</si>
  <si>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III.  Submit ELECTONICALLY: Calculator and the Completed Form  
       (will not be accepted as hard copy or without both documents submitted at the same time)</t>
  </si>
  <si>
    <t>Employee Name:</t>
  </si>
  <si>
    <t>Department Name:</t>
  </si>
  <si>
    <t>Employee ID:</t>
  </si>
  <si>
    <t>Department #:</t>
  </si>
  <si>
    <t>For use in Full Semester Appointments:</t>
  </si>
  <si>
    <t>Fall Semester:</t>
  </si>
  <si>
    <t>Monthly Full-time Base Rate of Pay:</t>
  </si>
  <si>
    <t>Units:</t>
  </si>
  <si>
    <t># AY Days</t>
  </si>
  <si>
    <t>Paid Days</t>
  </si>
  <si>
    <t>Master Payroll Pay Days</t>
  </si>
  <si>
    <t>Amt of $ SCO Will Issue</t>
  </si>
  <si>
    <t>Amount to be paid per WTU = Base Rate * 12 / 30</t>
  </si>
  <si>
    <t>August</t>
  </si>
  <si>
    <t>September</t>
  </si>
  <si>
    <t>Units per yr (1/30th):</t>
  </si>
  <si>
    <t>October</t>
  </si>
  <si>
    <t>Per Unit</t>
  </si>
  <si>
    <t>1/30th:</t>
  </si>
  <si>
    <t>November</t>
  </si>
  <si>
    <t>Enter on FORM</t>
  </si>
  <si>
    <t>Time base</t>
  </si>
  <si>
    <t>FTE Over:</t>
  </si>
  <si>
    <t>December</t>
  </si>
  <si>
    <t>PIMS Time base</t>
  </si>
  <si>
    <t>Fraction:</t>
  </si>
  <si>
    <t>Fall Total:</t>
  </si>
  <si>
    <t>Full Compensation for this Assignment:</t>
  </si>
  <si>
    <t>Settlement:</t>
  </si>
  <si>
    <t>Fall Days per month:</t>
  </si>
  <si>
    <t>Pay $$/Work Days</t>
  </si>
  <si>
    <t>Fall Daily Rate:</t>
  </si>
  <si>
    <t>Daily * 21 or 22</t>
  </si>
  <si>
    <t>Fall Monthly Rate:</t>
  </si>
  <si>
    <t>Monthly/FTE</t>
  </si>
  <si>
    <t>2403 Monthly Full-time Base Rate of Pay:</t>
  </si>
  <si>
    <t>Enter in PeopleSoft</t>
  </si>
  <si>
    <t>Monthly Rate</t>
  </si>
  <si>
    <t>PIMS will pay</t>
  </si>
  <si>
    <t>Pay Rate per Unit:</t>
  </si>
  <si>
    <t>Paid Days in the Semester:</t>
  </si>
  <si>
    <t>Fall Total Paid:</t>
  </si>
  <si>
    <t>*Appt Pay Total</t>
  </si>
  <si>
    <t>AY Days in the Semester</t>
  </si>
  <si>
    <t xml:space="preserve">Settlement: </t>
  </si>
  <si>
    <t xml:space="preserve">* Expected appointment total = 
   full appointment amount/AY days possible x paid days </t>
  </si>
  <si>
    <t>III. Submit ELECTONICALLY: Calculator and the Completed Form  
      (will not be accepted as hard copy or without both documents submitted at the same time)</t>
  </si>
  <si>
    <t>Spring Semester:</t>
  </si>
  <si>
    <t>January</t>
  </si>
  <si>
    <t>February</t>
  </si>
  <si>
    <t>March</t>
  </si>
  <si>
    <t>April</t>
  </si>
  <si>
    <t>*May</t>
  </si>
  <si>
    <t>Spring Total:</t>
  </si>
  <si>
    <t>Spring Days per month:</t>
  </si>
  <si>
    <t>Spring Daily Rate:</t>
  </si>
  <si>
    <t>*May includes Commencement 5/16/20 or 5/17/20</t>
  </si>
  <si>
    <t>Spring Monthly Rate:</t>
  </si>
  <si>
    <t>May</t>
  </si>
  <si>
    <t>Spring Total Paid:</t>
  </si>
  <si>
    <t>* Expected appointment total = 
    full appointment amount/AY days possible x paid days</t>
  </si>
  <si>
    <t>8/17/20 -12/17/20</t>
  </si>
  <si>
    <t>1/21/21 - 5/27/21</t>
  </si>
  <si>
    <t>Spring Academic Holidays:  3/22-3/26; 3/31</t>
  </si>
  <si>
    <t>Fall Academic Holidays: 9/7; 11/11; 11/25-11/27</t>
  </si>
  <si>
    <t>For use in partial semester appointments (for use with the 16th Unit ONLY):
Enter the actual number of days worked for this assignment</t>
  </si>
  <si>
    <t>FOR USE WITH 16th UNIT PARTIAL SEMESTER ASSIGMENT ONLY
The top section must be completed in order for this calculator to work.  Enter the # of days to be paid for each of the partial months worked.</t>
  </si>
  <si>
    <t>FALL 2020 For Use Between 8/17/2020 - 12/17/2020</t>
  </si>
  <si>
    <t>SPRING 2021 For Use Between 1/21/2021 - 5/27/2021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</si>
</sst>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???_);_(@_)"/>
    <numFmt numFmtId="165" formatCode="_(* #,##0.0000_);_(* \(#,##0.0000\);_(* &quot;-&quot;??_);_(@_)"/>
    <numFmt numFmtId="166" formatCode="&quot;$&quot;#,##0"/>
    <numFmt numFmtId="167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FFFF"/>
      <name val="Verdana"/>
      <family val="2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CF142B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0" xfId="0" applyFont="1" applyFill="1" applyAlignment="1"/>
    <xf numFmtId="0" fontId="0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center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4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0" fontId="4" fillId="0" borderId="0" xfId="0" applyFont="1" applyAlignment="1">
      <alignment horizontal="center" vertical="top" wrapText="1"/>
    </xf>
    <xf numFmtId="0" fontId="13" fillId="0" borderId="5" xfId="0" applyFont="1" applyBorder="1"/>
    <xf numFmtId="0" fontId="10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Border="1" applyAlignment="1">
      <alignment horizontal="right" vertical="top" wrapText="1"/>
    </xf>
    <xf numFmtId="0" fontId="10" fillId="0" borderId="0" xfId="0" applyNumberFormat="1" applyFont="1" applyFill="1"/>
    <xf numFmtId="0" fontId="4" fillId="0" borderId="10" xfId="0" applyFont="1" applyBorder="1" applyAlignment="1">
      <alignment horizontal="right"/>
    </xf>
    <xf numFmtId="0" fontId="16" fillId="0" borderId="11" xfId="0" applyFont="1" applyFill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8" fillId="0" borderId="11" xfId="0" applyFont="1" applyFill="1" applyBorder="1" applyAlignment="1">
      <alignment horizontal="right"/>
    </xf>
    <xf numFmtId="0" fontId="18" fillId="0" borderId="11" xfId="0" applyFont="1" applyBorder="1"/>
    <xf numFmtId="0" fontId="19" fillId="0" borderId="11" xfId="0" applyFont="1" applyFill="1" applyBorder="1" applyAlignment="1">
      <alignment horizontal="left"/>
    </xf>
    <xf numFmtId="0" fontId="2" fillId="0" borderId="11" xfId="0" applyFont="1" applyBorder="1"/>
    <xf numFmtId="0" fontId="20" fillId="0" borderId="11" xfId="0" applyFont="1" applyBorder="1"/>
    <xf numFmtId="0" fontId="20" fillId="0" borderId="12" xfId="0" applyFont="1" applyBorder="1"/>
    <xf numFmtId="0" fontId="4" fillId="0" borderId="14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10" fillId="0" borderId="0" xfId="0" applyFont="1" applyBorder="1"/>
    <xf numFmtId="0" fontId="9" fillId="0" borderId="0" xfId="0" applyFont="1" applyFill="1" applyBorder="1" applyAlignment="1">
      <alignment horizontal="right"/>
    </xf>
    <xf numFmtId="44" fontId="9" fillId="6" borderId="0" xfId="2" applyFont="1" applyFill="1" applyBorder="1"/>
    <xf numFmtId="0" fontId="0" fillId="0" borderId="0" xfId="0" applyBorder="1" applyProtection="1">
      <protection locked="0"/>
    </xf>
    <xf numFmtId="0" fontId="0" fillId="0" borderId="14" xfId="0" applyNumberFormat="1" applyBorder="1"/>
    <xf numFmtId="164" fontId="9" fillId="6" borderId="0" xfId="1" applyNumberFormat="1" applyFont="1" applyFill="1" applyBorder="1"/>
    <xf numFmtId="49" fontId="0" fillId="0" borderId="0" xfId="0" applyNumberFormat="1" applyFill="1"/>
    <xf numFmtId="0" fontId="0" fillId="0" borderId="0" xfId="0" applyBorder="1" applyProtection="1"/>
    <xf numFmtId="0" fontId="0" fillId="0" borderId="0" xfId="0" applyBorder="1" applyAlignment="1">
      <alignment horizontal="right"/>
    </xf>
    <xf numFmtId="0" fontId="21" fillId="0" borderId="17" xfId="0" applyFont="1" applyBorder="1" applyAlignment="1">
      <alignment wrapText="1"/>
    </xf>
    <xf numFmtId="0" fontId="22" fillId="0" borderId="17" xfId="0" applyFont="1" applyBorder="1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9" xfId="0" applyFont="1" applyBorder="1" applyAlignment="1">
      <alignment horizontal="center" wrapText="1"/>
    </xf>
    <xf numFmtId="0" fontId="0" fillId="0" borderId="0" xfId="0" applyNumberFormat="1" applyFill="1"/>
    <xf numFmtId="49" fontId="3" fillId="0" borderId="14" xfId="0" applyNumberFormat="1" applyFont="1" applyBorder="1" applyAlignment="1"/>
    <xf numFmtId="0" fontId="19" fillId="0" borderId="0" xfId="0" applyFont="1" applyBorder="1" applyAlignment="1">
      <alignment horizontal="left"/>
    </xf>
    <xf numFmtId="49" fontId="3" fillId="0" borderId="0" xfId="0" applyNumberFormat="1" applyFont="1" applyBorder="1" applyAlignment="1"/>
    <xf numFmtId="0" fontId="0" fillId="0" borderId="5" xfId="0" applyBorder="1" applyAlignment="1">
      <alignment horizontal="right"/>
    </xf>
    <xf numFmtId="0" fontId="19" fillId="0" borderId="5" xfId="0" applyFont="1" applyBorder="1"/>
    <xf numFmtId="44" fontId="0" fillId="0" borderId="18" xfId="0" applyNumberFormat="1" applyBorder="1"/>
    <xf numFmtId="0" fontId="0" fillId="0" borderId="5" xfId="0" applyBorder="1"/>
    <xf numFmtId="0" fontId="0" fillId="0" borderId="5" xfId="0" applyFill="1" applyBorder="1"/>
    <xf numFmtId="44" fontId="0" fillId="0" borderId="5" xfId="2" applyFont="1" applyBorder="1"/>
    <xf numFmtId="0" fontId="19" fillId="0" borderId="5" xfId="0" applyFont="1" applyFill="1" applyBorder="1"/>
    <xf numFmtId="0" fontId="0" fillId="0" borderId="0" xfId="0" applyNumberFormat="1"/>
    <xf numFmtId="0" fontId="12" fillId="0" borderId="14" xfId="0" applyNumberFormat="1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165" fontId="12" fillId="0" borderId="5" xfId="0" applyNumberFormat="1" applyFont="1" applyBorder="1"/>
    <xf numFmtId="13" fontId="0" fillId="0" borderId="5" xfId="0" applyNumberFormat="1" applyBorder="1"/>
    <xf numFmtId="0" fontId="3" fillId="0" borderId="5" xfId="0" applyFont="1" applyBorder="1" applyAlignment="1">
      <alignment horizontal="right"/>
    </xf>
    <xf numFmtId="44" fontId="12" fillId="0" borderId="5" xfId="2" applyFont="1" applyBorder="1"/>
    <xf numFmtId="0" fontId="0" fillId="0" borderId="19" xfId="0" applyBorder="1"/>
    <xf numFmtId="0" fontId="0" fillId="0" borderId="20" xfId="0" applyBorder="1" applyAlignment="1">
      <alignment horizontal="right"/>
    </xf>
    <xf numFmtId="0" fontId="3" fillId="0" borderId="20" xfId="0" applyFont="1" applyBorder="1" applyAlignment="1">
      <alignment horizontal="right"/>
    </xf>
    <xf numFmtId="0" fontId="0" fillId="0" borderId="2" xfId="0" applyBorder="1"/>
    <xf numFmtId="0" fontId="0" fillId="0" borderId="14" xfId="0" applyBorder="1" applyAlignment="1">
      <alignment horizontal="left"/>
    </xf>
    <xf numFmtId="44" fontId="0" fillId="0" borderId="21" xfId="2" applyFont="1" applyBorder="1"/>
    <xf numFmtId="0" fontId="0" fillId="0" borderId="0" xfId="0" applyFill="1" applyBorder="1" applyAlignment="1">
      <alignment horizontal="left"/>
    </xf>
    <xf numFmtId="14" fontId="0" fillId="0" borderId="15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Fill="1" applyBorder="1" applyAlignment="1">
      <alignment horizontal="right"/>
    </xf>
    <xf numFmtId="0" fontId="23" fillId="0" borderId="23" xfId="0" applyFont="1" applyFill="1" applyBorder="1" applyAlignment="1">
      <alignment horizontal="right"/>
    </xf>
    <xf numFmtId="44" fontId="7" fillId="0" borderId="24" xfId="2" applyFont="1" applyFill="1" applyBorder="1"/>
    <xf numFmtId="0" fontId="24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7" borderId="32" xfId="0" applyFont="1" applyFill="1" applyBorder="1" applyAlignment="1">
      <alignment horizontal="center" wrapText="1"/>
    </xf>
    <xf numFmtId="166" fontId="0" fillId="0" borderId="34" xfId="0" applyNumberFormat="1" applyFont="1" applyFill="1" applyBorder="1" applyAlignment="1">
      <alignment horizontal="center"/>
    </xf>
    <xf numFmtId="167" fontId="19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35" xfId="0" applyBorder="1" applyAlignment="1">
      <alignment horizontal="right"/>
    </xf>
    <xf numFmtId="0" fontId="10" fillId="6" borderId="35" xfId="0" applyNumberFormat="1" applyFont="1" applyFill="1" applyBorder="1" applyAlignment="1">
      <alignment horizontal="center"/>
    </xf>
    <xf numFmtId="167" fontId="0" fillId="0" borderId="36" xfId="0" applyNumberFormat="1" applyFont="1" applyFill="1" applyBorder="1" applyAlignment="1">
      <alignment horizontal="center"/>
    </xf>
    <xf numFmtId="0" fontId="0" fillId="0" borderId="0" xfId="0" applyFill="1"/>
    <xf numFmtId="166" fontId="19" fillId="0" borderId="37" xfId="0" applyNumberFormat="1" applyFont="1" applyFill="1" applyBorder="1" applyAlignment="1">
      <alignment horizontal="center"/>
    </xf>
    <xf numFmtId="0" fontId="25" fillId="0" borderId="17" xfId="0" applyFont="1" applyFill="1" applyBorder="1" applyAlignment="1">
      <alignment horizontal="right"/>
    </xf>
    <xf numFmtId="44" fontId="0" fillId="0" borderId="17" xfId="0" applyNumberFormat="1" applyBorder="1"/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0" fillId="6" borderId="5" xfId="0" applyNumberFormat="1" applyFont="1" applyFill="1" applyBorder="1" applyAlignment="1">
      <alignment horizontal="center"/>
    </xf>
    <xf numFmtId="167" fontId="0" fillId="0" borderId="38" xfId="0" applyNumberFormat="1" applyFont="1" applyFill="1" applyBorder="1" applyAlignment="1">
      <alignment horizontal="center"/>
    </xf>
    <xf numFmtId="166" fontId="19" fillId="0" borderId="34" xfId="0" applyNumberFormat="1" applyFont="1" applyFill="1" applyBorder="1" applyAlignment="1">
      <alignment horizontal="center"/>
    </xf>
    <xf numFmtId="0" fontId="25" fillId="0" borderId="39" xfId="0" applyFont="1" applyFill="1" applyBorder="1" applyAlignment="1">
      <alignment horizontal="right"/>
    </xf>
    <xf numFmtId="164" fontId="0" fillId="0" borderId="40" xfId="0" applyNumberFormat="1" applyBorder="1"/>
    <xf numFmtId="44" fontId="0" fillId="0" borderId="40" xfId="0" applyNumberFormat="1" applyBorder="1"/>
    <xf numFmtId="166" fontId="19" fillId="0" borderId="41" xfId="0" applyNumberFormat="1" applyFont="1" applyFill="1" applyBorder="1" applyAlignment="1">
      <alignment horizontal="center"/>
    </xf>
    <xf numFmtId="0" fontId="25" fillId="0" borderId="40" xfId="0" applyFont="1" applyFill="1" applyBorder="1" applyAlignment="1">
      <alignment horizontal="right"/>
    </xf>
    <xf numFmtId="0" fontId="0" fillId="0" borderId="40" xfId="0" applyBorder="1"/>
    <xf numFmtId="0" fontId="3" fillId="0" borderId="5" xfId="0" applyNumberFormat="1" applyFont="1" applyFill="1" applyBorder="1" applyAlignment="1">
      <alignment horizontal="right"/>
    </xf>
    <xf numFmtId="0" fontId="0" fillId="0" borderId="5" xfId="0" applyNumberFormat="1" applyFill="1" applyBorder="1" applyAlignment="1">
      <alignment horizontal="center"/>
    </xf>
    <xf numFmtId="167" fontId="25" fillId="0" borderId="38" xfId="0" applyNumberFormat="1" applyFont="1" applyFill="1" applyBorder="1" applyAlignment="1">
      <alignment horizontal="center"/>
    </xf>
    <xf numFmtId="166" fontId="24" fillId="0" borderId="42" xfId="0" applyNumberFormat="1" applyFont="1" applyFill="1" applyBorder="1" applyAlignment="1">
      <alignment horizontal="center"/>
    </xf>
    <xf numFmtId="0" fontId="23" fillId="0" borderId="43" xfId="0" applyFont="1" applyFill="1" applyBorder="1" applyAlignment="1">
      <alignment horizontal="right"/>
    </xf>
    <xf numFmtId="44" fontId="24" fillId="0" borderId="43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right"/>
    </xf>
    <xf numFmtId="0" fontId="11" fillId="0" borderId="5" xfId="0" applyNumberFormat="1" applyFont="1" applyFill="1" applyBorder="1" applyAlignment="1">
      <alignment horizontal="center"/>
    </xf>
    <xf numFmtId="44" fontId="12" fillId="8" borderId="38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45" xfId="0" applyBorder="1"/>
    <xf numFmtId="0" fontId="25" fillId="0" borderId="23" xfId="0" applyFont="1" applyFill="1" applyBorder="1" applyAlignment="1">
      <alignment horizontal="right"/>
    </xf>
    <xf numFmtId="0" fontId="0" fillId="0" borderId="23" xfId="0" applyBorder="1"/>
    <xf numFmtId="0" fontId="3" fillId="0" borderId="46" xfId="0" applyFont="1" applyFill="1" applyBorder="1" applyAlignment="1">
      <alignment horizontal="right"/>
    </xf>
    <xf numFmtId="0" fontId="0" fillId="0" borderId="46" xfId="0" applyBorder="1"/>
    <xf numFmtId="44" fontId="0" fillId="8" borderId="47" xfId="0" applyNumberFormat="1" applyFill="1" applyBorder="1"/>
    <xf numFmtId="0" fontId="26" fillId="6" borderId="5" xfId="0" applyFont="1" applyFill="1" applyBorder="1" applyAlignment="1">
      <alignment horizontal="center" vertical="top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13" fillId="0" borderId="0" xfId="0" applyFont="1"/>
    <xf numFmtId="0" fontId="27" fillId="0" borderId="0" xfId="0" applyFont="1"/>
    <xf numFmtId="0" fontId="28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/>
    <xf numFmtId="0" fontId="3" fillId="0" borderId="0" xfId="0" applyFont="1"/>
    <xf numFmtId="0" fontId="4" fillId="0" borderId="10" xfId="0" applyFont="1" applyFill="1" applyBorder="1" applyAlignment="1">
      <alignment horizontal="right"/>
    </xf>
    <xf numFmtId="0" fontId="30" fillId="0" borderId="11" xfId="0" applyFont="1" applyFill="1" applyBorder="1" applyAlignment="1">
      <alignment horizontal="right"/>
    </xf>
    <xf numFmtId="0" fontId="30" fillId="0" borderId="11" xfId="0" applyFont="1" applyFill="1" applyBorder="1"/>
    <xf numFmtId="0" fontId="20" fillId="0" borderId="12" xfId="0" applyFont="1" applyFill="1" applyBorder="1"/>
    <xf numFmtId="0" fontId="4" fillId="0" borderId="14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14" xfId="0" applyFill="1" applyBorder="1"/>
    <xf numFmtId="0" fontId="10" fillId="0" borderId="0" xfId="0" applyFont="1" applyFill="1" applyBorder="1"/>
    <xf numFmtId="0" fontId="0" fillId="9" borderId="0" xfId="0" applyFill="1" applyBorder="1"/>
    <xf numFmtId="0" fontId="0" fillId="0" borderId="0" xfId="0" applyFill="1" applyBorder="1" applyProtection="1">
      <protection locked="0"/>
    </xf>
    <xf numFmtId="49" fontId="3" fillId="0" borderId="14" xfId="0" applyNumberFormat="1" applyFont="1" applyFill="1" applyBorder="1" applyAlignment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>
      <alignment horizontal="right"/>
    </xf>
    <xf numFmtId="0" fontId="21" fillId="0" borderId="48" xfId="0" applyFont="1" applyFill="1" applyBorder="1" applyAlignment="1">
      <alignment wrapText="1"/>
    </xf>
    <xf numFmtId="0" fontId="22" fillId="0" borderId="49" xfId="0" applyFont="1" applyFill="1" applyBorder="1" applyAlignment="1">
      <alignment horizontal="center" wrapText="1"/>
    </xf>
    <xf numFmtId="0" fontId="22" fillId="0" borderId="49" xfId="0" applyFont="1" applyFill="1" applyBorder="1" applyAlignment="1">
      <alignment wrapText="1"/>
    </xf>
    <xf numFmtId="49" fontId="3" fillId="0" borderId="14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2" fillId="0" borderId="14" xfId="0" applyFont="1" applyBorder="1" applyAlignment="1">
      <alignment horizontal="right"/>
    </xf>
    <xf numFmtId="166" fontId="0" fillId="0" borderId="50" xfId="0" applyNumberFormat="1" applyFont="1" applyFill="1" applyBorder="1" applyAlignment="1">
      <alignment horizontal="center"/>
    </xf>
    <xf numFmtId="167" fontId="19" fillId="0" borderId="20" xfId="0" applyNumberFormat="1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67" fontId="0" fillId="0" borderId="20" xfId="0" applyNumberFormat="1" applyFont="1" applyFill="1" applyBorder="1" applyAlignment="1">
      <alignment horizontal="center"/>
    </xf>
    <xf numFmtId="166" fontId="19" fillId="0" borderId="3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right"/>
    </xf>
    <xf numFmtId="44" fontId="0" fillId="0" borderId="5" xfId="0" applyNumberFormat="1" applyBorder="1"/>
    <xf numFmtId="166" fontId="19" fillId="0" borderId="51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right"/>
    </xf>
    <xf numFmtId="164" fontId="0" fillId="0" borderId="5" xfId="0" applyNumberFormat="1" applyBorder="1"/>
    <xf numFmtId="166" fontId="0" fillId="0" borderId="3" xfId="0" applyNumberFormat="1" applyFill="1" applyBorder="1" applyAlignment="1">
      <alignment horizontal="center"/>
    </xf>
    <xf numFmtId="0" fontId="23" fillId="0" borderId="5" xfId="0" applyFont="1" applyFill="1" applyBorder="1" applyAlignment="1">
      <alignment horizontal="right"/>
    </xf>
    <xf numFmtId="44" fontId="24" fillId="0" borderId="5" xfId="0" applyNumberFormat="1" applyFont="1" applyFill="1" applyBorder="1" applyAlignment="1">
      <alignment horizontal="center"/>
    </xf>
    <xf numFmtId="0" fontId="0" fillId="0" borderId="52" xfId="0" applyBorder="1"/>
    <xf numFmtId="0" fontId="25" fillId="0" borderId="46" xfId="0" applyFont="1" applyFill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9" fillId="6" borderId="6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26" fillId="6" borderId="6" xfId="0" applyFont="1" applyFill="1" applyBorder="1" applyAlignment="1">
      <alignment horizontal="left" vertical="top" wrapText="1"/>
    </xf>
    <xf numFmtId="0" fontId="26" fillId="6" borderId="8" xfId="0" applyFont="1" applyFill="1" applyBorder="1" applyAlignment="1">
      <alignment horizontal="left" vertical="top" wrapText="1"/>
    </xf>
    <xf numFmtId="0" fontId="26" fillId="6" borderId="7" xfId="0" applyFont="1" applyFill="1" applyBorder="1" applyAlignment="1">
      <alignment horizontal="left" vertical="top" wrapText="1"/>
    </xf>
    <xf numFmtId="0" fontId="32" fillId="0" borderId="0" xfId="3" applyFont="1" applyFill="1" applyAlignment="1">
      <alignment horizontal="left"/>
    </xf>
    <xf numFmtId="0" fontId="15" fillId="0" borderId="9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wrapText="1"/>
    </xf>
    <xf numFmtId="0" fontId="3" fillId="7" borderId="31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10" fillId="6" borderId="6" xfId="0" applyFont="1" applyFill="1" applyBorder="1" applyAlignment="1">
      <alignment horizontal="left"/>
    </xf>
    <xf numFmtId="0" fontId="10" fillId="6" borderId="7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eb.sonoma.edu/aa/docs/fa/19-20_16th%20Unit%20Assignment-ADDITIONAL%20EMPLOYMENT%20FOR%20FULL-TIME.pdf" TargetMode="External"/><Relationship Id="rId1" Type="http://schemas.openxmlformats.org/officeDocument/2006/relationships/hyperlink" Target="http://web.sonoma.edu/aa/docs/fa/19-20%20Full%20Semester%20Assignment-ADDITIONAL%20EMPLOYMENT%20FOR%20FULL-TIM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cademicaffairs.sonoma.edu/sites/academicaffairs/files/16th_unit_assignment-additional_employment_for_full-time.pdf" TargetMode="External"/><Relationship Id="rId1" Type="http://schemas.openxmlformats.org/officeDocument/2006/relationships/hyperlink" Target="http://academicaffairs.sonoma.edu/sites/academicaffairs/files/full_semester_assignment-additional_employment_for_full-ti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1"/>
  <sheetViews>
    <sheetView topLeftCell="A19" zoomScale="80" zoomScaleNormal="80" workbookViewId="0">
      <selection activeCell="J32" sqref="J32"/>
    </sheetView>
  </sheetViews>
  <sheetFormatPr baseColWidth="10" defaultColWidth="8.83203125" defaultRowHeight="15" x14ac:dyDescent="0.2"/>
  <cols>
    <col min="1" max="1" width="2.5" customWidth="1"/>
    <col min="2" max="2" width="24.1640625" customWidth="1"/>
    <col min="3" max="3" width="14.33203125" customWidth="1"/>
    <col min="4" max="4" width="17.83203125" customWidth="1"/>
    <col min="5" max="5" width="14.33203125" customWidth="1"/>
    <col min="6" max="6" width="16.33203125" customWidth="1"/>
    <col min="7" max="7" width="2.33203125" customWidth="1"/>
    <col min="8" max="8" width="12.5" customWidth="1"/>
    <col min="9" max="9" width="10.83203125" customWidth="1"/>
    <col min="10" max="10" width="12.5" customWidth="1"/>
    <col min="11" max="11" width="10.1640625" customWidth="1"/>
    <col min="12" max="12" width="14" customWidth="1"/>
    <col min="13" max="13" width="2.5" customWidth="1"/>
  </cols>
  <sheetData>
    <row r="1" spans="2:14" s="2" customFormat="1" ht="16" x14ac:dyDescent="0.2"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"/>
      <c r="N1" s="1"/>
    </row>
    <row r="2" spans="2:14" s="2" customFormat="1" ht="16" x14ac:dyDescent="0.2">
      <c r="B2" s="174" t="s">
        <v>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"/>
      <c r="N2" s="1"/>
    </row>
    <row r="3" spans="2:14" s="2" customFormat="1" ht="16" x14ac:dyDescent="0.2">
      <c r="B3" s="175" t="s">
        <v>85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3"/>
      <c r="N3" s="3"/>
    </row>
    <row r="4" spans="2:14" s="2" customFormat="1" ht="16" x14ac:dyDescent="0.2">
      <c r="B4" s="125" t="s">
        <v>2</v>
      </c>
      <c r="C4" s="184" t="s">
        <v>3</v>
      </c>
      <c r="D4" s="184"/>
      <c r="E4" s="184"/>
      <c r="F4" s="184"/>
      <c r="G4" s="4"/>
      <c r="H4" s="4"/>
      <c r="I4" s="4"/>
      <c r="J4" s="4"/>
      <c r="K4" s="4"/>
      <c r="L4" s="4"/>
      <c r="M4" s="4"/>
      <c r="N4" s="4"/>
    </row>
    <row r="5" spans="2:14" s="2" customFormat="1" ht="17" thickBot="1" x14ac:dyDescent="0.25">
      <c r="B5" s="125"/>
      <c r="C5" s="184" t="s">
        <v>4</v>
      </c>
      <c r="D5" s="184"/>
      <c r="E5" s="184"/>
      <c r="F5" s="184"/>
      <c r="G5" s="4"/>
      <c r="H5" s="4"/>
      <c r="I5" s="4"/>
      <c r="J5" s="4"/>
      <c r="K5" s="4"/>
      <c r="L5" s="4"/>
      <c r="M5" s="4"/>
      <c r="N5" s="4"/>
    </row>
    <row r="6" spans="2:14" s="2" customFormat="1" ht="28" x14ac:dyDescent="0.2">
      <c r="B6" s="4"/>
      <c r="C6" s="5"/>
      <c r="D6" s="4"/>
      <c r="E6" s="4"/>
      <c r="F6" s="4"/>
      <c r="G6" s="4"/>
      <c r="H6" s="4"/>
      <c r="I6" s="4"/>
      <c r="J6" s="4"/>
      <c r="K6" s="6" t="s">
        <v>5</v>
      </c>
      <c r="L6" s="7" t="s">
        <v>6</v>
      </c>
      <c r="M6" s="4"/>
      <c r="N6" s="4"/>
    </row>
    <row r="7" spans="2:14" s="2" customFormat="1" ht="16" x14ac:dyDescent="0.2">
      <c r="B7" s="4" t="s">
        <v>7</v>
      </c>
      <c r="C7" s="5"/>
      <c r="D7" s="4"/>
      <c r="E7" s="4"/>
      <c r="F7" s="4"/>
      <c r="G7" s="4"/>
      <c r="H7" s="4"/>
      <c r="I7" s="4"/>
      <c r="J7" s="8" t="s">
        <v>8</v>
      </c>
      <c r="K7" s="9">
        <v>4126</v>
      </c>
      <c r="L7" s="10">
        <v>25945</v>
      </c>
      <c r="M7" s="4"/>
      <c r="N7" s="4"/>
    </row>
    <row r="8" spans="2:14" s="2" customFormat="1" ht="16" x14ac:dyDescent="0.2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2" customFormat="1" ht="16" x14ac:dyDescent="0.2">
      <c r="B9" s="4"/>
      <c r="C9" s="11" t="s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s="2" customFormat="1" ht="16" x14ac:dyDescent="0.2">
      <c r="B10" s="4"/>
      <c r="C10" s="12" t="s">
        <v>11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2" customFormat="1" ht="16" x14ac:dyDescent="0.2">
      <c r="B11" s="4"/>
      <c r="C11" s="12" t="s">
        <v>12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s="2" customFormat="1" ht="16" x14ac:dyDescent="0.2">
      <c r="B12" s="4"/>
      <c r="C12" s="13" t="s">
        <v>13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2" customFormat="1" ht="5.25" customHeight="1" x14ac:dyDescent="0.2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2" customFormat="1" ht="16" x14ac:dyDescent="0.2">
      <c r="B14" s="4"/>
      <c r="C14" s="11" t="s">
        <v>14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 s="2" customFormat="1" ht="16" x14ac:dyDescent="0.2">
      <c r="B15" s="4"/>
      <c r="C15" s="12" t="s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s="2" customFormat="1" ht="16" x14ac:dyDescent="0.2">
      <c r="B16" s="4"/>
      <c r="C16" s="13" t="s">
        <v>16</v>
      </c>
      <c r="D16" s="4"/>
      <c r="E16" s="4"/>
      <c r="F16" s="4"/>
      <c r="G16" s="4"/>
      <c r="H16" s="4"/>
      <c r="I16" s="4"/>
      <c r="J16" s="4"/>
      <c r="M16" s="4"/>
      <c r="N16" s="4"/>
    </row>
    <row r="17" spans="2:14" s="2" customFormat="1" ht="15.5" customHeight="1" x14ac:dyDescent="0.2">
      <c r="B17" s="176" t="s">
        <v>17</v>
      </c>
      <c r="C17" s="176"/>
      <c r="D17" s="176"/>
      <c r="E17" s="176"/>
      <c r="F17" s="176"/>
      <c r="G17" s="176"/>
      <c r="H17" s="176"/>
      <c r="N17" s="4"/>
    </row>
    <row r="18" spans="2:14" s="2" customFormat="1" ht="16" x14ac:dyDescent="0.2">
      <c r="B18" s="176"/>
      <c r="C18" s="176"/>
      <c r="D18" s="176"/>
      <c r="E18" s="176"/>
      <c r="F18" s="176"/>
      <c r="G18" s="176"/>
      <c r="H18" s="176"/>
      <c r="J18" s="14"/>
      <c r="K18" s="15"/>
      <c r="L18" s="16"/>
      <c r="N18" s="4"/>
    </row>
    <row r="19" spans="2:14" s="2" customFormat="1" ht="14.5" customHeight="1" x14ac:dyDescent="0.2">
      <c r="B19" s="17"/>
      <c r="C19" s="17"/>
      <c r="D19" s="17"/>
      <c r="E19" s="17"/>
      <c r="F19" s="17"/>
      <c r="G19" s="17"/>
      <c r="H19" s="17"/>
    </row>
    <row r="20" spans="2:14" s="20" customFormat="1" ht="14.5" customHeight="1" x14ac:dyDescent="0.2">
      <c r="B20" s="18" t="s">
        <v>18</v>
      </c>
      <c r="C20" s="177"/>
      <c r="D20" s="178"/>
      <c r="E20" s="19"/>
      <c r="F20" s="179" t="s">
        <v>19</v>
      </c>
      <c r="G20" s="180"/>
      <c r="H20" s="181"/>
      <c r="I20" s="182"/>
      <c r="J20" s="182"/>
      <c r="K20" s="183"/>
    </row>
    <row r="21" spans="2:14" s="20" customFormat="1" ht="14.5" customHeight="1" thickBot="1" x14ac:dyDescent="0.25">
      <c r="B21" s="18" t="s">
        <v>20</v>
      </c>
      <c r="C21" s="177"/>
      <c r="D21" s="178"/>
      <c r="E21" s="19"/>
      <c r="F21" s="179" t="s">
        <v>21</v>
      </c>
      <c r="G21" s="180"/>
      <c r="H21" s="124"/>
      <c r="I21" s="21"/>
      <c r="J21" s="21"/>
      <c r="K21" s="22"/>
    </row>
    <row r="22" spans="2:14" ht="17.25" customHeight="1" thickTop="1" x14ac:dyDescent="0.2">
      <c r="B22" s="185" t="s">
        <v>22</v>
      </c>
      <c r="C22" s="23" t="s">
        <v>23</v>
      </c>
      <c r="D22" s="24" t="s">
        <v>79</v>
      </c>
      <c r="E22" s="25"/>
      <c r="F22" s="26"/>
      <c r="G22" s="27"/>
      <c r="H22" s="28" t="s">
        <v>82</v>
      </c>
      <c r="I22" s="29"/>
      <c r="J22" s="27"/>
      <c r="K22" s="30"/>
      <c r="L22" s="31"/>
    </row>
    <row r="23" spans="2:14" ht="14.5" customHeight="1" x14ac:dyDescent="0.2">
      <c r="B23" s="186"/>
      <c r="C23" s="32">
        <v>2207</v>
      </c>
      <c r="D23" s="33"/>
      <c r="E23" s="33"/>
      <c r="F23" s="33"/>
      <c r="G23" s="33"/>
      <c r="H23" s="33"/>
      <c r="I23" s="33"/>
      <c r="J23" s="33"/>
      <c r="K23" s="34"/>
      <c r="L23" s="35"/>
    </row>
    <row r="24" spans="2:14" ht="14.5" customHeight="1" x14ac:dyDescent="0.2">
      <c r="B24" s="186"/>
      <c r="C24" s="36"/>
      <c r="D24" s="37"/>
      <c r="E24" s="38" t="s">
        <v>24</v>
      </c>
      <c r="F24" s="39"/>
      <c r="G24" s="34"/>
      <c r="H24" s="40"/>
      <c r="I24" s="34"/>
      <c r="J24" s="34"/>
      <c r="K24" s="34"/>
      <c r="L24" s="35"/>
    </row>
    <row r="25" spans="2:14" x14ac:dyDescent="0.2">
      <c r="B25" s="187"/>
      <c r="C25" s="41"/>
      <c r="D25" s="37"/>
      <c r="E25" s="38" t="s">
        <v>25</v>
      </c>
      <c r="F25" s="42"/>
      <c r="G25" s="34"/>
      <c r="H25" s="34"/>
      <c r="I25" s="34"/>
      <c r="J25" s="34"/>
      <c r="K25" s="34"/>
      <c r="L25" s="35"/>
    </row>
    <row r="26" spans="2:14" ht="45" x14ac:dyDescent="0.2">
      <c r="B26" s="43"/>
      <c r="C26" s="41"/>
      <c r="D26" s="34"/>
      <c r="E26" s="34"/>
      <c r="F26" s="34"/>
      <c r="G26" s="44"/>
      <c r="H26" s="45"/>
      <c r="I26" s="46" t="s">
        <v>26</v>
      </c>
      <c r="J26" s="47" t="s">
        <v>27</v>
      </c>
      <c r="K26" s="48" t="s">
        <v>28</v>
      </c>
      <c r="L26" s="49" t="s">
        <v>29</v>
      </c>
    </row>
    <row r="27" spans="2:14" x14ac:dyDescent="0.2">
      <c r="B27" s="50"/>
      <c r="C27" s="51"/>
      <c r="D27" s="52" t="s">
        <v>30</v>
      </c>
      <c r="E27" s="53"/>
      <c r="F27" s="34"/>
      <c r="G27" s="34"/>
      <c r="H27" s="54" t="s">
        <v>31</v>
      </c>
      <c r="I27" s="55">
        <v>11</v>
      </c>
      <c r="J27" s="55">
        <v>11</v>
      </c>
      <c r="K27" s="55">
        <v>22</v>
      </c>
      <c r="L27" s="56" t="e">
        <f>(F38*F32)/K27*J27</f>
        <v>#DIV/0!</v>
      </c>
    </row>
    <row r="28" spans="2:14" x14ac:dyDescent="0.2">
      <c r="B28" s="50"/>
      <c r="C28" s="41"/>
      <c r="D28" s="34"/>
      <c r="E28" s="34"/>
      <c r="F28" s="34"/>
      <c r="G28" s="34"/>
      <c r="H28" s="54" t="s">
        <v>32</v>
      </c>
      <c r="I28" s="55">
        <v>21</v>
      </c>
      <c r="J28" s="55">
        <v>22</v>
      </c>
      <c r="K28" s="55">
        <v>22</v>
      </c>
      <c r="L28" s="56" t="e">
        <f>(F38*F32)/K28*J28</f>
        <v>#DIV/0!</v>
      </c>
    </row>
    <row r="29" spans="2:14" x14ac:dyDescent="0.2">
      <c r="B29" s="50"/>
      <c r="C29" s="41"/>
      <c r="D29" s="57"/>
      <c r="E29" s="54" t="s">
        <v>33</v>
      </c>
      <c r="F29" s="58">
        <v>30</v>
      </c>
      <c r="G29" s="34"/>
      <c r="H29" s="54" t="s">
        <v>34</v>
      </c>
      <c r="I29" s="55">
        <v>22</v>
      </c>
      <c r="J29" s="55">
        <v>22</v>
      </c>
      <c r="K29" s="55">
        <v>22</v>
      </c>
      <c r="L29" s="56" t="e">
        <f>(F38*F32)/K29*J29</f>
        <v>#DIV/0!</v>
      </c>
    </row>
    <row r="30" spans="2:14" x14ac:dyDescent="0.2">
      <c r="B30" s="50"/>
      <c r="C30" s="41"/>
      <c r="D30" s="54" t="s">
        <v>35</v>
      </c>
      <c r="E30" s="54" t="s">
        <v>36</v>
      </c>
      <c r="F30" s="59">
        <f>+F24*12/F29</f>
        <v>0</v>
      </c>
      <c r="G30" s="34"/>
      <c r="H30" s="54" t="s">
        <v>37</v>
      </c>
      <c r="I30" s="55">
        <v>18</v>
      </c>
      <c r="J30" s="60">
        <v>22</v>
      </c>
      <c r="K30" s="55">
        <v>22</v>
      </c>
      <c r="L30" s="56" t="e">
        <f>(F38*F32)/K30*J30</f>
        <v>#DIV/0!</v>
      </c>
    </row>
    <row r="31" spans="2:14" x14ac:dyDescent="0.2">
      <c r="B31" s="61"/>
      <c r="C31" s="62" t="s">
        <v>38</v>
      </c>
      <c r="D31" s="63" t="s">
        <v>39</v>
      </c>
      <c r="E31" s="63" t="s">
        <v>40</v>
      </c>
      <c r="F31" s="64">
        <f>F25/15</f>
        <v>0</v>
      </c>
      <c r="G31" s="34"/>
      <c r="H31" s="54" t="s">
        <v>41</v>
      </c>
      <c r="I31" s="55">
        <v>12</v>
      </c>
      <c r="J31" s="60">
        <v>12</v>
      </c>
      <c r="K31" s="55">
        <v>22</v>
      </c>
      <c r="L31" s="56" t="e">
        <f>(F38*F32)/K31*J31</f>
        <v>#DIV/0!</v>
      </c>
    </row>
    <row r="32" spans="2:14" x14ac:dyDescent="0.2">
      <c r="B32" s="61"/>
      <c r="C32" s="41"/>
      <c r="D32" s="54" t="s">
        <v>42</v>
      </c>
      <c r="E32" s="54" t="s">
        <v>43</v>
      </c>
      <c r="F32" s="65">
        <f>+F31</f>
        <v>0</v>
      </c>
      <c r="G32" s="34"/>
      <c r="H32" s="54" t="s">
        <v>44</v>
      </c>
      <c r="I32" s="54">
        <f>SUM(I27:I31)</f>
        <v>84</v>
      </c>
      <c r="J32" s="54">
        <f>SUM(J27:J31)</f>
        <v>89</v>
      </c>
      <c r="K32" s="57">
        <f>SUM(K27:K31)</f>
        <v>110</v>
      </c>
      <c r="L32" s="56" t="e">
        <f>SUM(L27:L31)</f>
        <v>#DIV/0!</v>
      </c>
    </row>
    <row r="33" spans="2:12" x14ac:dyDescent="0.2">
      <c r="B33" s="61"/>
      <c r="C33" s="62" t="s">
        <v>38</v>
      </c>
      <c r="D33" s="66"/>
      <c r="E33" s="63" t="s">
        <v>45</v>
      </c>
      <c r="F33" s="67">
        <f>+F25*F30</f>
        <v>0</v>
      </c>
      <c r="G33" s="34"/>
      <c r="H33" s="54" t="s">
        <v>46</v>
      </c>
      <c r="I33" s="57"/>
      <c r="J33" s="57"/>
      <c r="K33" s="57"/>
      <c r="L33" s="56" t="e">
        <f>+$F$33-L32</f>
        <v>#DIV/0!</v>
      </c>
    </row>
    <row r="34" spans="2:12" ht="16" thickBot="1" x14ac:dyDescent="0.25">
      <c r="B34" s="61"/>
      <c r="C34" s="41"/>
      <c r="D34" s="34"/>
      <c r="E34" s="34"/>
      <c r="F34" s="34"/>
      <c r="G34" s="34"/>
      <c r="H34" s="34"/>
      <c r="I34" s="34"/>
      <c r="J34" s="34"/>
      <c r="K34" s="34"/>
      <c r="L34" s="35"/>
    </row>
    <row r="35" spans="2:12" x14ac:dyDescent="0.2">
      <c r="C35" s="68"/>
      <c r="D35" s="69"/>
      <c r="E35" s="70" t="s">
        <v>47</v>
      </c>
      <c r="F35" s="71">
        <f>IF(K32&lt;110,21,22)</f>
        <v>22</v>
      </c>
      <c r="G35" s="34"/>
      <c r="H35" s="34"/>
      <c r="I35" s="34"/>
      <c r="J35" s="34"/>
      <c r="K35" s="34"/>
      <c r="L35" s="35"/>
    </row>
    <row r="36" spans="2:12" x14ac:dyDescent="0.2">
      <c r="C36" s="72" t="s">
        <v>48</v>
      </c>
      <c r="D36" s="45"/>
      <c r="E36" s="45" t="s">
        <v>49</v>
      </c>
      <c r="F36" s="73">
        <f>ROUND(F33/J32,2)</f>
        <v>0</v>
      </c>
      <c r="G36" s="34"/>
      <c r="H36" s="34"/>
      <c r="I36" s="74"/>
      <c r="J36" s="34"/>
      <c r="K36" s="34"/>
      <c r="L36" s="75"/>
    </row>
    <row r="37" spans="2:12" x14ac:dyDescent="0.2">
      <c r="C37" s="72" t="s">
        <v>50</v>
      </c>
      <c r="D37" s="45"/>
      <c r="E37" s="45" t="s">
        <v>51</v>
      </c>
      <c r="F37" s="73">
        <f>ROUND(F36*F35,2)</f>
        <v>0</v>
      </c>
      <c r="G37" s="34"/>
      <c r="H37" s="34"/>
      <c r="I37" s="34"/>
      <c r="J37" s="34"/>
      <c r="K37" s="34"/>
      <c r="L37" s="35"/>
    </row>
    <row r="38" spans="2:12" ht="16" thickBot="1" x14ac:dyDescent="0.25">
      <c r="C38" s="76" t="s">
        <v>52</v>
      </c>
      <c r="D38" s="77"/>
      <c r="E38" s="78" t="s">
        <v>53</v>
      </c>
      <c r="F38" s="79" t="e">
        <f>ROUND(F37/F31,0)</f>
        <v>#DIV/0!</v>
      </c>
      <c r="G38" s="80" t="s">
        <v>54</v>
      </c>
      <c r="H38" s="34"/>
      <c r="I38" s="34"/>
      <c r="J38" s="34"/>
      <c r="K38" s="34"/>
      <c r="L38" s="35"/>
    </row>
    <row r="39" spans="2:12" ht="16" thickBot="1" x14ac:dyDescent="0.25">
      <c r="C39" s="81"/>
      <c r="D39" s="82"/>
      <c r="E39" s="82"/>
      <c r="F39" s="82"/>
      <c r="G39" s="82"/>
      <c r="H39" s="82"/>
      <c r="I39" s="82"/>
      <c r="J39" s="82"/>
      <c r="K39" s="82"/>
      <c r="L39" s="83"/>
    </row>
    <row r="40" spans="2:12" ht="17" thickTop="1" thickBot="1" x14ac:dyDescent="0.25"/>
    <row r="41" spans="2:12" ht="46.25" customHeight="1" thickBot="1" x14ac:dyDescent="0.25">
      <c r="B41" s="188" t="s">
        <v>83</v>
      </c>
      <c r="C41" s="191" t="s">
        <v>84</v>
      </c>
      <c r="D41" s="192"/>
      <c r="E41" s="192"/>
      <c r="F41" s="192"/>
      <c r="G41" s="192"/>
      <c r="H41" s="193"/>
      <c r="I41" s="84" t="s">
        <v>27</v>
      </c>
      <c r="J41" s="84" t="s">
        <v>55</v>
      </c>
    </row>
    <row r="42" spans="2:12" ht="14.5" customHeight="1" x14ac:dyDescent="0.2">
      <c r="B42" s="189"/>
      <c r="C42" s="85"/>
      <c r="D42" s="86"/>
      <c r="E42" s="87">
        <f>F25</f>
        <v>0</v>
      </c>
      <c r="F42" s="88"/>
      <c r="G42" s="89"/>
      <c r="H42" s="90" t="s">
        <v>31</v>
      </c>
      <c r="I42" s="91">
        <f>J27</f>
        <v>11</v>
      </c>
      <c r="J42" s="92" t="e">
        <f>I42*E47/K27</f>
        <v>#DIV/0!</v>
      </c>
      <c r="K42" s="93" t="s">
        <v>56</v>
      </c>
    </row>
    <row r="43" spans="2:12" s="93" customFormat="1" ht="14.5" customHeight="1" x14ac:dyDescent="0.2">
      <c r="B43" s="189"/>
      <c r="C43" s="94"/>
      <c r="D43" s="95" t="s">
        <v>24</v>
      </c>
      <c r="E43" s="96">
        <f>F24</f>
        <v>0</v>
      </c>
      <c r="F43" s="97"/>
      <c r="G43" s="98"/>
      <c r="H43" s="54" t="s">
        <v>32</v>
      </c>
      <c r="I43" s="99">
        <f>J28</f>
        <v>22</v>
      </c>
      <c r="J43" s="100" t="e">
        <f>I43*E47/K28</f>
        <v>#DIV/0!</v>
      </c>
    </row>
    <row r="44" spans="2:12" s="93" customFormat="1" x14ac:dyDescent="0.2">
      <c r="B44" s="189"/>
      <c r="C44" s="101"/>
      <c r="D44" s="102" t="s">
        <v>25</v>
      </c>
      <c r="E44" s="103">
        <f>F25</f>
        <v>0</v>
      </c>
      <c r="F44" s="97"/>
      <c r="G44" s="98"/>
      <c r="H44" s="54" t="s">
        <v>34</v>
      </c>
      <c r="I44" s="99">
        <v>12</v>
      </c>
      <c r="J44" s="100" t="e">
        <f>I44*E47/K29</f>
        <v>#DIV/0!</v>
      </c>
    </row>
    <row r="45" spans="2:12" s="93" customFormat="1" x14ac:dyDescent="0.2">
      <c r="B45" s="189"/>
      <c r="C45" s="101"/>
      <c r="D45" s="102" t="s">
        <v>57</v>
      </c>
      <c r="E45" s="104">
        <f>F33</f>
        <v>0</v>
      </c>
      <c r="F45" s="97"/>
      <c r="G45" s="98"/>
      <c r="H45" s="54" t="s">
        <v>37</v>
      </c>
      <c r="I45" s="99">
        <v>0</v>
      </c>
      <c r="J45" s="100" t="e">
        <f>I45*E47/K30</f>
        <v>#DIV/0!</v>
      </c>
    </row>
    <row r="46" spans="2:12" s="93" customFormat="1" x14ac:dyDescent="0.2">
      <c r="B46" s="189"/>
      <c r="C46" s="105"/>
      <c r="D46" s="106" t="s">
        <v>58</v>
      </c>
      <c r="E46" s="107">
        <f>J32</f>
        <v>89</v>
      </c>
      <c r="F46" s="97"/>
      <c r="G46" s="98"/>
      <c r="H46" s="54" t="s">
        <v>41</v>
      </c>
      <c r="I46" s="99">
        <v>0</v>
      </c>
      <c r="J46" s="100" t="e">
        <f>I46*E47/K31</f>
        <v>#DIV/0!</v>
      </c>
    </row>
    <row r="47" spans="2:12" s="93" customFormat="1" x14ac:dyDescent="0.2">
      <c r="B47" s="189"/>
      <c r="C47" s="101"/>
      <c r="D47" s="102" t="s">
        <v>55</v>
      </c>
      <c r="E47" s="104" t="e">
        <f>F38*F32</f>
        <v>#DIV/0!</v>
      </c>
      <c r="F47" s="97"/>
      <c r="G47" s="98"/>
      <c r="H47" s="108" t="s">
        <v>59</v>
      </c>
      <c r="I47" s="109">
        <f>SUM(I42:I46)</f>
        <v>45</v>
      </c>
      <c r="J47" s="110" t="e">
        <f>SUM(J42:J46)</f>
        <v>#DIV/0!</v>
      </c>
    </row>
    <row r="48" spans="2:12" s="93" customFormat="1" x14ac:dyDescent="0.2">
      <c r="B48" s="189"/>
      <c r="C48" s="111"/>
      <c r="D48" s="112" t="s">
        <v>53</v>
      </c>
      <c r="E48" s="113" t="e">
        <f>F38</f>
        <v>#DIV/0!</v>
      </c>
      <c r="F48" s="97"/>
      <c r="G48" s="98"/>
      <c r="H48" s="114" t="s">
        <v>60</v>
      </c>
      <c r="I48" s="115"/>
      <c r="J48" s="116">
        <f>F33/E49*I47</f>
        <v>0</v>
      </c>
      <c r="K48" s="117"/>
    </row>
    <row r="49" spans="2:11" s="93" customFormat="1" ht="16" thickBot="1" x14ac:dyDescent="0.25">
      <c r="B49" s="190"/>
      <c r="C49" s="118"/>
      <c r="D49" s="119" t="s">
        <v>61</v>
      </c>
      <c r="E49" s="120">
        <f>I32</f>
        <v>84</v>
      </c>
      <c r="F49" s="120"/>
      <c r="G49" s="120"/>
      <c r="H49" s="121" t="s">
        <v>62</v>
      </c>
      <c r="I49" s="122"/>
      <c r="J49" s="123" t="e">
        <f>J48-SUM(J42:J46)</f>
        <v>#DIV/0!</v>
      </c>
      <c r="K49"/>
    </row>
    <row r="50" spans="2:11" ht="14.5" customHeight="1" x14ac:dyDescent="0.2">
      <c r="H50" s="172" t="s">
        <v>63</v>
      </c>
      <c r="I50" s="172"/>
      <c r="J50" s="172"/>
      <c r="K50" s="172"/>
    </row>
    <row r="51" spans="2:11" x14ac:dyDescent="0.2">
      <c r="H51" s="172"/>
      <c r="I51" s="172"/>
      <c r="J51" s="172"/>
      <c r="K51" s="172"/>
    </row>
  </sheetData>
  <protectedRanges>
    <protectedRange sqref="I46" name="Range13"/>
    <protectedRange sqref="I45" name="Range12"/>
    <protectedRange sqref="I44" name="Range11"/>
    <protectedRange sqref="I43" name="Range10"/>
    <protectedRange sqref="I42" name="Range9"/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  <protectedRange sqref="C4:F4" name="Range1_1"/>
    <protectedRange sqref="C5" name="Range2_1"/>
  </protectedRanges>
  <mergeCells count="15">
    <mergeCell ref="H50:K51"/>
    <mergeCell ref="B1:L1"/>
    <mergeCell ref="B2:L2"/>
    <mergeCell ref="B3:L3"/>
    <mergeCell ref="B17:H18"/>
    <mergeCell ref="C20:D20"/>
    <mergeCell ref="F20:G20"/>
    <mergeCell ref="H20:K20"/>
    <mergeCell ref="C4:F4"/>
    <mergeCell ref="C5:F5"/>
    <mergeCell ref="C21:D21"/>
    <mergeCell ref="F21:G21"/>
    <mergeCell ref="B22:B25"/>
    <mergeCell ref="B41:B49"/>
    <mergeCell ref="C41:H41"/>
  </mergeCells>
  <hyperlinks>
    <hyperlink ref="C4:F4" r:id="rId1" display="Full Semester Assignment - ADDITIONAL EMPLOYMENT FORM" xr:uid="{00000000-0004-0000-0000-000000000000}"/>
    <hyperlink ref="C5:F5" r:id="rId2" display="16th Unit Assignment - ADDITIONAL EMPLOYMENT FORM" xr:uid="{00000000-0004-0000-0000-000001000000}"/>
  </hyperlinks>
  <pageMargins left="0" right="0" top="0" bottom="0" header="0.3" footer="0.3"/>
  <pageSetup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1"/>
  <sheetViews>
    <sheetView tabSelected="1" topLeftCell="A2" zoomScale="80" zoomScaleNormal="80" workbookViewId="0">
      <selection activeCell="G6" sqref="G6"/>
    </sheetView>
  </sheetViews>
  <sheetFormatPr baseColWidth="10" defaultColWidth="8.83203125" defaultRowHeight="15" x14ac:dyDescent="0.2"/>
  <cols>
    <col min="1" max="1" width="2.5" customWidth="1"/>
    <col min="2" max="2" width="24" customWidth="1"/>
    <col min="3" max="3" width="16.33203125" customWidth="1"/>
    <col min="4" max="4" width="17.6640625" customWidth="1"/>
    <col min="5" max="5" width="14.33203125" customWidth="1"/>
    <col min="6" max="6" width="16.33203125" customWidth="1"/>
    <col min="7" max="7" width="2.33203125" customWidth="1"/>
    <col min="8" max="8" width="12.5" customWidth="1"/>
    <col min="9" max="9" width="10.83203125" customWidth="1"/>
    <col min="10" max="10" width="12.5" customWidth="1"/>
    <col min="11" max="11" width="10.33203125" customWidth="1"/>
    <col min="12" max="12" width="14" customWidth="1"/>
    <col min="13" max="13" width="2.6640625" customWidth="1"/>
  </cols>
  <sheetData>
    <row r="1" spans="2:14" s="2" customFormat="1" ht="16" x14ac:dyDescent="0.2"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"/>
      <c r="N1" s="1"/>
    </row>
    <row r="2" spans="2:14" s="2" customFormat="1" ht="16" x14ac:dyDescent="0.2">
      <c r="B2" s="174" t="s">
        <v>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"/>
      <c r="N2" s="1"/>
    </row>
    <row r="3" spans="2:14" s="2" customFormat="1" ht="16.25" customHeight="1" x14ac:dyDescent="0.2">
      <c r="B3" s="175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3"/>
      <c r="N3" s="3"/>
    </row>
    <row r="4" spans="2:14" s="2" customFormat="1" ht="16" x14ac:dyDescent="0.2">
      <c r="B4" s="125" t="s">
        <v>2</v>
      </c>
      <c r="C4" s="184" t="s">
        <v>3</v>
      </c>
      <c r="D4" s="184"/>
      <c r="E4" s="184"/>
      <c r="F4" s="184"/>
      <c r="G4" s="127"/>
      <c r="H4" s="127"/>
      <c r="I4" s="125"/>
      <c r="J4" s="125"/>
      <c r="K4" s="125"/>
      <c r="L4" s="125"/>
      <c r="M4" s="4"/>
      <c r="N4" s="4"/>
    </row>
    <row r="5" spans="2:14" s="2" customFormat="1" ht="17" thickBot="1" x14ac:dyDescent="0.25">
      <c r="B5" s="125"/>
      <c r="C5" s="184" t="s">
        <v>4</v>
      </c>
      <c r="D5" s="184"/>
      <c r="E5" s="184"/>
      <c r="F5" s="184"/>
      <c r="G5" s="127"/>
      <c r="H5" s="127"/>
      <c r="I5" s="125"/>
      <c r="J5" s="125"/>
      <c r="K5" s="125"/>
      <c r="L5" s="125"/>
      <c r="M5" s="4"/>
      <c r="N5" s="4"/>
    </row>
    <row r="6" spans="2:14" s="2" customFormat="1" ht="26" customHeight="1" x14ac:dyDescent="0.2">
      <c r="B6" s="125"/>
      <c r="C6" s="126"/>
      <c r="D6" s="125"/>
      <c r="E6" s="125"/>
      <c r="F6" s="125"/>
      <c r="G6" s="127"/>
      <c r="H6" s="127"/>
      <c r="I6" s="125"/>
      <c r="J6" s="4"/>
      <c r="K6" s="6" t="s">
        <v>5</v>
      </c>
      <c r="L6" s="7" t="s">
        <v>6</v>
      </c>
      <c r="M6" s="4"/>
      <c r="N6" s="4"/>
    </row>
    <row r="7" spans="2:14" s="2" customFormat="1" ht="16" x14ac:dyDescent="0.2">
      <c r="B7" s="4" t="s">
        <v>7</v>
      </c>
      <c r="C7" s="125"/>
      <c r="D7" s="125"/>
      <c r="E7" s="125"/>
      <c r="F7" s="125"/>
      <c r="G7" s="125"/>
      <c r="H7" s="125"/>
      <c r="I7" s="125"/>
      <c r="J7" s="8" t="s">
        <v>8</v>
      </c>
      <c r="K7" s="9">
        <v>4126</v>
      </c>
      <c r="L7" s="10">
        <v>25945</v>
      </c>
      <c r="M7" s="4"/>
      <c r="N7" s="4"/>
    </row>
    <row r="8" spans="2:14" s="2" customFormat="1" ht="16" x14ac:dyDescent="0.2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12" customFormat="1" ht="16" x14ac:dyDescent="0.2">
      <c r="B9" s="128"/>
      <c r="C9" s="11" t="s">
        <v>10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2:14" s="12" customFormat="1" ht="16" x14ac:dyDescent="0.2">
      <c r="B10" s="128"/>
      <c r="C10" s="12" t="s">
        <v>11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2:14" s="12" customFormat="1" ht="16" x14ac:dyDescent="0.2">
      <c r="B11" s="128"/>
      <c r="C11" s="12" t="s">
        <v>12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2:14" s="13" customFormat="1" ht="16" x14ac:dyDescent="0.2">
      <c r="B12" s="129"/>
      <c r="C12" s="13" t="s">
        <v>13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2:14" s="2" customFormat="1" ht="2.75" customHeight="1" x14ac:dyDescent="0.2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12" customFormat="1" ht="16" x14ac:dyDescent="0.2">
      <c r="B14" s="128"/>
      <c r="C14" s="11" t="s">
        <v>14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</row>
    <row r="15" spans="2:14" s="12" customFormat="1" ht="16" x14ac:dyDescent="0.2">
      <c r="B15" s="128"/>
      <c r="C15" s="12" t="s">
        <v>15</v>
      </c>
      <c r="D15" s="128"/>
      <c r="E15" s="128"/>
      <c r="F15" s="128"/>
      <c r="G15" s="128"/>
      <c r="H15" s="128"/>
      <c r="I15" s="128"/>
      <c r="J15" s="128"/>
      <c r="M15" s="128"/>
      <c r="N15" s="128"/>
    </row>
    <row r="16" spans="2:14" s="2" customFormat="1" ht="16" x14ac:dyDescent="0.2">
      <c r="B16" s="4"/>
      <c r="C16" s="13" t="s">
        <v>16</v>
      </c>
      <c r="D16" s="4"/>
      <c r="E16" s="4"/>
      <c r="F16" s="4"/>
      <c r="G16" s="4"/>
      <c r="H16" s="4"/>
      <c r="I16" s="4"/>
      <c r="M16" s="4"/>
      <c r="N16" s="4"/>
    </row>
    <row r="17" spans="2:14" s="2" customFormat="1" ht="15.5" customHeight="1" x14ac:dyDescent="0.2">
      <c r="B17" s="198" t="s">
        <v>64</v>
      </c>
      <c r="C17" s="198"/>
      <c r="D17" s="198"/>
      <c r="E17" s="198"/>
      <c r="F17" s="198"/>
      <c r="G17" s="198"/>
      <c r="H17" s="198"/>
      <c r="I17" s="130"/>
      <c r="N17" s="4"/>
    </row>
    <row r="18" spans="2:14" s="2" customFormat="1" ht="16" x14ac:dyDescent="0.2">
      <c r="B18" s="198"/>
      <c r="C18" s="198"/>
      <c r="D18" s="198"/>
      <c r="E18" s="198"/>
      <c r="F18" s="198"/>
      <c r="G18" s="198"/>
      <c r="H18" s="198"/>
      <c r="I18" s="130"/>
      <c r="N18" s="4"/>
    </row>
    <row r="19" spans="2:14" s="2" customFormat="1" x14ac:dyDescent="0.2">
      <c r="B19" s="131"/>
      <c r="C19" s="131"/>
      <c r="D19" s="131"/>
      <c r="E19" s="131"/>
      <c r="F19" s="131"/>
      <c r="G19" s="131"/>
      <c r="H19" s="131"/>
      <c r="I19" s="132"/>
      <c r="J19" s="132"/>
      <c r="K19" s="133"/>
      <c r="L19" s="20"/>
      <c r="N19" s="134"/>
    </row>
    <row r="20" spans="2:14" s="20" customFormat="1" ht="14.5" customHeight="1" x14ac:dyDescent="0.2">
      <c r="B20" s="18" t="s">
        <v>18</v>
      </c>
      <c r="C20" s="199"/>
      <c r="D20" s="200"/>
      <c r="E20" s="19"/>
      <c r="F20" s="179" t="s">
        <v>19</v>
      </c>
      <c r="G20" s="180"/>
      <c r="H20" s="181"/>
      <c r="I20" s="182"/>
      <c r="J20" s="182"/>
      <c r="K20" s="183"/>
    </row>
    <row r="21" spans="2:14" s="20" customFormat="1" ht="14.5" customHeight="1" thickBot="1" x14ac:dyDescent="0.25">
      <c r="B21" s="18" t="s">
        <v>20</v>
      </c>
      <c r="C21" s="199"/>
      <c r="D21" s="200"/>
      <c r="E21" s="19"/>
      <c r="F21" s="179" t="s">
        <v>21</v>
      </c>
      <c r="G21" s="180"/>
      <c r="H21" s="124"/>
      <c r="I21" s="21"/>
      <c r="J21" s="21"/>
      <c r="K21" s="22"/>
    </row>
    <row r="22" spans="2:14" ht="16.75" customHeight="1" thickTop="1" x14ac:dyDescent="0.2">
      <c r="B22" s="194" t="s">
        <v>22</v>
      </c>
      <c r="C22" s="135" t="s">
        <v>65</v>
      </c>
      <c r="D22" s="24" t="s">
        <v>80</v>
      </c>
      <c r="E22" s="136"/>
      <c r="F22" s="136"/>
      <c r="G22" s="137"/>
      <c r="H22" s="197" t="s">
        <v>81</v>
      </c>
      <c r="I22" s="197"/>
      <c r="J22" s="197"/>
      <c r="K22" s="197"/>
      <c r="L22" s="138"/>
    </row>
    <row r="23" spans="2:14" ht="14.5" customHeight="1" x14ac:dyDescent="0.2">
      <c r="B23" s="195"/>
      <c r="C23" s="139">
        <v>2213</v>
      </c>
      <c r="D23" s="140"/>
      <c r="E23" s="140"/>
      <c r="F23" s="140"/>
      <c r="G23" s="140"/>
      <c r="H23" s="140"/>
      <c r="I23" s="140"/>
      <c r="J23" s="140"/>
      <c r="K23" s="141"/>
      <c r="L23" s="142"/>
    </row>
    <row r="24" spans="2:14" ht="14.5" customHeight="1" x14ac:dyDescent="0.2">
      <c r="B24" s="195"/>
      <c r="C24" s="143"/>
      <c r="D24" s="144"/>
      <c r="E24" s="38" t="s">
        <v>24</v>
      </c>
      <c r="F24" s="39"/>
      <c r="G24" s="145"/>
      <c r="H24" s="146"/>
      <c r="I24" s="141"/>
      <c r="J24" s="141"/>
      <c r="K24" s="141"/>
      <c r="L24" s="142"/>
    </row>
    <row r="25" spans="2:14" x14ac:dyDescent="0.2">
      <c r="B25" s="196"/>
      <c r="C25" s="143"/>
      <c r="D25" s="144"/>
      <c r="E25" s="38" t="s">
        <v>25</v>
      </c>
      <c r="F25" s="42"/>
      <c r="G25" s="145"/>
      <c r="H25" s="141"/>
      <c r="I25" s="141"/>
      <c r="J25" s="141"/>
      <c r="K25" s="141"/>
      <c r="L25" s="142"/>
    </row>
    <row r="26" spans="2:14" ht="45" x14ac:dyDescent="0.2">
      <c r="B26" s="93"/>
      <c r="C26" s="147"/>
      <c r="D26" s="141"/>
      <c r="E26" s="141"/>
      <c r="F26" s="141"/>
      <c r="G26" s="148"/>
      <c r="H26" s="149"/>
      <c r="I26" s="150" t="s">
        <v>26</v>
      </c>
      <c r="J26" s="151" t="s">
        <v>27</v>
      </c>
      <c r="K26" s="152" t="s">
        <v>28</v>
      </c>
      <c r="L26" s="49" t="s">
        <v>29</v>
      </c>
    </row>
    <row r="27" spans="2:14" x14ac:dyDescent="0.2">
      <c r="B27" s="93"/>
      <c r="C27" s="153"/>
      <c r="D27" s="52" t="s">
        <v>30</v>
      </c>
      <c r="E27" s="154"/>
      <c r="F27" s="34"/>
      <c r="G27" s="34"/>
      <c r="H27" s="54" t="s">
        <v>66</v>
      </c>
      <c r="I27" s="55">
        <v>7</v>
      </c>
      <c r="J27" s="55">
        <v>7</v>
      </c>
      <c r="K27" s="55">
        <v>21</v>
      </c>
      <c r="L27" s="56" t="e">
        <f>(F38*F32)/K27*J27</f>
        <v>#DIV/0!</v>
      </c>
    </row>
    <row r="28" spans="2:14" x14ac:dyDescent="0.2">
      <c r="B28" s="93"/>
      <c r="C28" s="36"/>
      <c r="D28" s="34"/>
      <c r="E28" s="34"/>
      <c r="F28" s="34"/>
      <c r="G28" s="34"/>
      <c r="H28" s="54" t="s">
        <v>67</v>
      </c>
      <c r="I28" s="55">
        <v>21</v>
      </c>
      <c r="J28" s="55">
        <v>21</v>
      </c>
      <c r="K28" s="55">
        <v>21</v>
      </c>
      <c r="L28" s="56" t="e">
        <f>(F38*F32)/K28*J28</f>
        <v>#DIV/0!</v>
      </c>
    </row>
    <row r="29" spans="2:14" x14ac:dyDescent="0.2">
      <c r="B29" s="50"/>
      <c r="C29" s="36"/>
      <c r="D29" s="57"/>
      <c r="E29" s="54" t="s">
        <v>33</v>
      </c>
      <c r="F29" s="58">
        <v>30</v>
      </c>
      <c r="G29" s="34"/>
      <c r="H29" s="54" t="s">
        <v>68</v>
      </c>
      <c r="I29" s="55">
        <v>17</v>
      </c>
      <c r="J29" s="55">
        <v>22</v>
      </c>
      <c r="K29" s="55">
        <v>22</v>
      </c>
      <c r="L29" s="56" t="e">
        <f>(F38*F32)/K29*J29</f>
        <v>#DIV/0!</v>
      </c>
    </row>
    <row r="30" spans="2:14" x14ac:dyDescent="0.2">
      <c r="B30" s="50"/>
      <c r="C30" s="36"/>
      <c r="D30" s="54" t="s">
        <v>35</v>
      </c>
      <c r="E30" s="54" t="s">
        <v>36</v>
      </c>
      <c r="F30" s="59">
        <f>+F24*12/F29</f>
        <v>0</v>
      </c>
      <c r="G30" s="34"/>
      <c r="H30" s="54" t="s">
        <v>69</v>
      </c>
      <c r="I30" s="55">
        <v>22</v>
      </c>
      <c r="J30" s="60">
        <v>22</v>
      </c>
      <c r="K30" s="55">
        <v>22</v>
      </c>
      <c r="L30" s="56" t="e">
        <f>(F38*F32)/K30*J30</f>
        <v>#DIV/0!</v>
      </c>
    </row>
    <row r="31" spans="2:14" x14ac:dyDescent="0.2">
      <c r="B31" s="50"/>
      <c r="C31" s="155" t="s">
        <v>38</v>
      </c>
      <c r="D31" s="63" t="s">
        <v>39</v>
      </c>
      <c r="E31" s="63" t="s">
        <v>40</v>
      </c>
      <c r="F31" s="64">
        <f>F25/15</f>
        <v>0</v>
      </c>
      <c r="G31" s="34"/>
      <c r="H31" s="54" t="s">
        <v>70</v>
      </c>
      <c r="I31" s="55">
        <v>20</v>
      </c>
      <c r="J31" s="60">
        <v>20</v>
      </c>
      <c r="K31" s="55">
        <v>21</v>
      </c>
      <c r="L31" s="56" t="e">
        <f>(F38*F32)/K31*J31</f>
        <v>#DIV/0!</v>
      </c>
    </row>
    <row r="32" spans="2:14" x14ac:dyDescent="0.2">
      <c r="B32" s="93"/>
      <c r="C32" s="36"/>
      <c r="D32" s="54" t="s">
        <v>42</v>
      </c>
      <c r="E32" s="54" t="s">
        <v>43</v>
      </c>
      <c r="F32" s="65">
        <f>+F31</f>
        <v>0</v>
      </c>
      <c r="G32" s="34"/>
      <c r="H32" s="54" t="s">
        <v>71</v>
      </c>
      <c r="I32" s="54">
        <f>SUM(I27:I31)</f>
        <v>87</v>
      </c>
      <c r="J32" s="54">
        <f>SUM(J27:J31)</f>
        <v>92</v>
      </c>
      <c r="K32" s="57">
        <f>SUM(K27:K31)</f>
        <v>107</v>
      </c>
      <c r="L32" s="56" t="e">
        <f>SUM(L27:L31)</f>
        <v>#DIV/0!</v>
      </c>
    </row>
    <row r="33" spans="2:12" x14ac:dyDescent="0.2">
      <c r="B33" s="93"/>
      <c r="C33" s="155" t="s">
        <v>38</v>
      </c>
      <c r="D33" s="66"/>
      <c r="E33" s="63" t="s">
        <v>45</v>
      </c>
      <c r="F33" s="67">
        <f>+F25*F30</f>
        <v>0</v>
      </c>
      <c r="G33" s="34"/>
      <c r="H33" s="54" t="s">
        <v>46</v>
      </c>
      <c r="I33" s="57"/>
      <c r="J33" s="57"/>
      <c r="K33" s="57"/>
      <c r="L33" s="56" t="e">
        <f>+$F$33-L32</f>
        <v>#DIV/0!</v>
      </c>
    </row>
    <row r="34" spans="2:12" ht="16" thickBot="1" x14ac:dyDescent="0.25">
      <c r="B34" s="93"/>
      <c r="C34" s="36"/>
      <c r="D34" s="34"/>
      <c r="E34" s="34"/>
      <c r="F34" s="34"/>
      <c r="G34" s="34"/>
      <c r="H34" s="34"/>
      <c r="I34" s="34"/>
      <c r="J34" s="34"/>
      <c r="K34" s="34"/>
      <c r="L34" s="35"/>
    </row>
    <row r="35" spans="2:12" x14ac:dyDescent="0.2">
      <c r="B35" s="93"/>
      <c r="C35" s="68"/>
      <c r="D35" s="69"/>
      <c r="E35" s="70" t="s">
        <v>72</v>
      </c>
      <c r="F35" s="71">
        <f>IF(K32&lt;110,21,22)</f>
        <v>21</v>
      </c>
      <c r="G35" s="34"/>
      <c r="H35" s="34"/>
      <c r="I35" s="34"/>
      <c r="J35" s="34"/>
      <c r="K35" s="34"/>
      <c r="L35" s="35"/>
    </row>
    <row r="36" spans="2:12" x14ac:dyDescent="0.2">
      <c r="B36" s="93"/>
      <c r="C36" s="72" t="s">
        <v>48</v>
      </c>
      <c r="D36" s="45"/>
      <c r="E36" s="45" t="s">
        <v>73</v>
      </c>
      <c r="F36" s="73">
        <f>ROUND(F33/J32,2)</f>
        <v>0</v>
      </c>
      <c r="G36" s="34"/>
      <c r="H36" s="74" t="s">
        <v>74</v>
      </c>
      <c r="I36" s="74"/>
      <c r="J36" s="34"/>
      <c r="K36" s="34"/>
      <c r="L36" s="75"/>
    </row>
    <row r="37" spans="2:12" x14ac:dyDescent="0.2">
      <c r="B37" s="93"/>
      <c r="C37" s="72" t="s">
        <v>50</v>
      </c>
      <c r="D37" s="45"/>
      <c r="E37" s="45" t="s">
        <v>75</v>
      </c>
      <c r="F37" s="73">
        <f>ROUND(F36*F35,2)</f>
        <v>0</v>
      </c>
      <c r="G37" s="34"/>
      <c r="H37" s="34"/>
      <c r="I37" s="34"/>
      <c r="J37" s="34"/>
      <c r="K37" s="34"/>
      <c r="L37" s="35"/>
    </row>
    <row r="38" spans="2:12" ht="16" thickBot="1" x14ac:dyDescent="0.25">
      <c r="B38" s="93"/>
      <c r="C38" s="76" t="s">
        <v>52</v>
      </c>
      <c r="D38" s="77"/>
      <c r="E38" s="78" t="s">
        <v>53</v>
      </c>
      <c r="F38" s="79" t="e">
        <f>ROUND(F37/F31,0)</f>
        <v>#DIV/0!</v>
      </c>
      <c r="G38" s="80" t="s">
        <v>54</v>
      </c>
      <c r="H38" s="34"/>
      <c r="I38" s="34"/>
      <c r="J38" s="34"/>
      <c r="K38" s="34"/>
      <c r="L38" s="35"/>
    </row>
    <row r="39" spans="2:12" ht="16" thickBot="1" x14ac:dyDescent="0.25">
      <c r="B39" s="93"/>
      <c r="C39" s="81"/>
      <c r="D39" s="82"/>
      <c r="E39" s="82"/>
      <c r="F39" s="82"/>
      <c r="G39" s="82"/>
      <c r="H39" s="82"/>
      <c r="I39" s="82"/>
      <c r="J39" s="82"/>
      <c r="K39" s="82"/>
      <c r="L39" s="83"/>
    </row>
    <row r="40" spans="2:12" ht="17" thickTop="1" thickBot="1" x14ac:dyDescent="0.25">
      <c r="B40" s="93"/>
    </row>
    <row r="41" spans="2:12" ht="48" customHeight="1" thickBot="1" x14ac:dyDescent="0.25">
      <c r="B41" s="188" t="s">
        <v>83</v>
      </c>
      <c r="C41" s="191" t="s">
        <v>84</v>
      </c>
      <c r="D41" s="192"/>
      <c r="E41" s="192"/>
      <c r="F41" s="192"/>
      <c r="G41" s="192"/>
      <c r="H41" s="193"/>
      <c r="I41" s="84" t="s">
        <v>27</v>
      </c>
      <c r="J41" s="84" t="s">
        <v>55</v>
      </c>
    </row>
    <row r="42" spans="2:12" s="93" customFormat="1" ht="14.5" customHeight="1" x14ac:dyDescent="0.2">
      <c r="B42" s="189"/>
      <c r="C42" s="156"/>
      <c r="D42" s="157"/>
      <c r="E42" s="158">
        <f>F25</f>
        <v>0</v>
      </c>
      <c r="F42" s="159"/>
      <c r="G42" s="160"/>
      <c r="H42" s="90" t="s">
        <v>66</v>
      </c>
      <c r="I42" s="91">
        <f>J27</f>
        <v>7</v>
      </c>
      <c r="J42" s="92" t="e">
        <f>I42*E47/K27</f>
        <v>#DIV/0!</v>
      </c>
      <c r="K42" s="93" t="s">
        <v>56</v>
      </c>
    </row>
    <row r="43" spans="2:12" s="93" customFormat="1" ht="14.5" customHeight="1" x14ac:dyDescent="0.2">
      <c r="B43" s="189"/>
      <c r="C43" s="161"/>
      <c r="D43" s="162" t="s">
        <v>24</v>
      </c>
      <c r="E43" s="163">
        <f>F24</f>
        <v>0</v>
      </c>
      <c r="F43" s="97"/>
      <c r="G43" s="98"/>
      <c r="H43" s="54" t="s">
        <v>67</v>
      </c>
      <c r="I43" s="99">
        <f>J28</f>
        <v>21</v>
      </c>
      <c r="J43" s="100" t="e">
        <f>I43*E47/K28</f>
        <v>#DIV/0!</v>
      </c>
    </row>
    <row r="44" spans="2:12" s="93" customFormat="1" ht="14.5" customHeight="1" x14ac:dyDescent="0.2">
      <c r="B44" s="189"/>
      <c r="C44" s="164"/>
      <c r="D44" s="165" t="s">
        <v>25</v>
      </c>
      <c r="E44" s="166">
        <f>F25</f>
        <v>0</v>
      </c>
      <c r="F44" s="97"/>
      <c r="G44" s="98"/>
      <c r="H44" s="54" t="s">
        <v>68</v>
      </c>
      <c r="I44" s="99">
        <v>0</v>
      </c>
      <c r="J44" s="100" t="e">
        <f>I44*E47/K29</f>
        <v>#DIV/0!</v>
      </c>
    </row>
    <row r="45" spans="2:12" s="93" customFormat="1" ht="14.5" customHeight="1" x14ac:dyDescent="0.2">
      <c r="B45" s="189"/>
      <c r="C45" s="164"/>
      <c r="D45" s="165" t="s">
        <v>57</v>
      </c>
      <c r="E45" s="163">
        <f>F33</f>
        <v>0</v>
      </c>
      <c r="F45" s="97"/>
      <c r="G45" s="98"/>
      <c r="H45" s="54" t="s">
        <v>69</v>
      </c>
      <c r="I45" s="99">
        <v>0</v>
      </c>
      <c r="J45" s="100" t="e">
        <f>I45*E47/K30</f>
        <v>#DIV/0!</v>
      </c>
    </row>
    <row r="46" spans="2:12" s="93" customFormat="1" ht="14.5" customHeight="1" x14ac:dyDescent="0.2">
      <c r="B46" s="189"/>
      <c r="C46" s="161"/>
      <c r="D46" s="162" t="s">
        <v>58</v>
      </c>
      <c r="E46" s="57">
        <f>J32</f>
        <v>92</v>
      </c>
      <c r="F46" s="97"/>
      <c r="G46" s="98"/>
      <c r="H46" s="54" t="s">
        <v>76</v>
      </c>
      <c r="I46" s="99">
        <v>0</v>
      </c>
      <c r="J46" s="100" t="e">
        <f>I46*E47/K31</f>
        <v>#DIV/0!</v>
      </c>
    </row>
    <row r="47" spans="2:12" s="93" customFormat="1" ht="14.5" customHeight="1" x14ac:dyDescent="0.2">
      <c r="B47" s="189"/>
      <c r="C47" s="164"/>
      <c r="D47" s="165" t="s">
        <v>55</v>
      </c>
      <c r="E47" s="163" t="e">
        <f>F38*F32</f>
        <v>#DIV/0!</v>
      </c>
      <c r="F47" s="97"/>
      <c r="G47" s="98"/>
      <c r="H47" s="108" t="s">
        <v>77</v>
      </c>
      <c r="I47" s="109">
        <f>SUM(I42:I46)</f>
        <v>28</v>
      </c>
      <c r="J47" s="110" t="e">
        <f>SUM(J42:J46)</f>
        <v>#DIV/0!</v>
      </c>
    </row>
    <row r="48" spans="2:12" s="93" customFormat="1" ht="14.5" customHeight="1" x14ac:dyDescent="0.2">
      <c r="B48" s="189"/>
      <c r="C48" s="167"/>
      <c r="D48" s="168" t="s">
        <v>53</v>
      </c>
      <c r="E48" s="169" t="e">
        <f>F38</f>
        <v>#DIV/0!</v>
      </c>
      <c r="F48" s="97"/>
      <c r="G48" s="98"/>
      <c r="H48" s="114" t="s">
        <v>60</v>
      </c>
      <c r="I48" s="109"/>
      <c r="J48" s="116">
        <f>F33/E49*I47</f>
        <v>0</v>
      </c>
      <c r="K48" s="117"/>
    </row>
    <row r="49" spans="2:11" ht="15" customHeight="1" thickBot="1" x14ac:dyDescent="0.25">
      <c r="B49" s="190"/>
      <c r="C49" s="170"/>
      <c r="D49" s="171" t="s">
        <v>61</v>
      </c>
      <c r="E49" s="122">
        <f>I32</f>
        <v>87</v>
      </c>
      <c r="F49" s="120"/>
      <c r="G49" s="120"/>
      <c r="H49" s="121" t="s">
        <v>62</v>
      </c>
      <c r="I49" s="122"/>
      <c r="J49" s="123" t="e">
        <f>J48-SUM(J42:J46)</f>
        <v>#DIV/0!</v>
      </c>
    </row>
    <row r="50" spans="2:11" x14ac:dyDescent="0.2">
      <c r="B50" s="93"/>
      <c r="H50" s="201" t="s">
        <v>78</v>
      </c>
      <c r="I50" s="201"/>
      <c r="J50" s="201"/>
      <c r="K50" s="201"/>
    </row>
    <row r="51" spans="2:11" x14ac:dyDescent="0.2">
      <c r="B51" s="93"/>
      <c r="H51" s="201"/>
      <c r="I51" s="201"/>
      <c r="J51" s="201"/>
      <c r="K51" s="201"/>
    </row>
  </sheetData>
  <protectedRanges>
    <protectedRange sqref="I46" name="Range13"/>
    <protectedRange sqref="I45" name="Range12"/>
    <protectedRange sqref="I44" name="Range11"/>
    <protectedRange sqref="I43" name="Range10"/>
    <protectedRange sqref="I42" name="Range9"/>
    <protectedRange sqref="C4:F4" name="Range1"/>
    <protectedRange sqref="C5" name="Range2"/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</protectedRanges>
  <mergeCells count="16">
    <mergeCell ref="H50:K51"/>
    <mergeCell ref="C4:F4"/>
    <mergeCell ref="C5:F5"/>
    <mergeCell ref="C21:D21"/>
    <mergeCell ref="F21:G21"/>
    <mergeCell ref="B22:B25"/>
    <mergeCell ref="H22:K22"/>
    <mergeCell ref="B41:B49"/>
    <mergeCell ref="C41:H41"/>
    <mergeCell ref="B1:L1"/>
    <mergeCell ref="B2:L2"/>
    <mergeCell ref="B3:L3"/>
    <mergeCell ref="B17:H18"/>
    <mergeCell ref="C20:D20"/>
    <mergeCell ref="F20:G20"/>
    <mergeCell ref="H20:K20"/>
  </mergeCells>
  <hyperlinks>
    <hyperlink ref="C4:F4" r:id="rId1" display="Full Semester Assignment - ADDITIONAL EMPLOYMENT FORM" xr:uid="{00000000-0004-0000-0100-000000000000}"/>
    <hyperlink ref="C5:F5" r:id="rId2" display="16th Unit Assignment - ADDITIONAL EMPLOYMENT FORM" xr:uid="{00000000-0004-0000-0100-000001000000}"/>
  </hyperlinks>
  <pageMargins left="0" right="0" top="0" bottom="0" header="0.3" footer="0.3"/>
  <pageSetup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2020</vt:lpstr>
      <vt:lpstr>Spring 2021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2020-06-08T17:34:49Z</cp:lastPrinted>
  <dcterms:created xsi:type="dcterms:W3CDTF">2019-04-29T19:20:58Z</dcterms:created>
  <dcterms:modified xsi:type="dcterms:W3CDTF">2020-06-08T23:51:51Z</dcterms:modified>
</cp:coreProperties>
</file>